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Default Extension="wmf" ContentType="image/x-wmf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38" activeTab="3"/>
  </bookViews>
  <sheets>
    <sheet name="Nalml.ž.B" sheetId="14" r:id="rId1"/>
    <sheet name="ml.ž.B" sheetId="9" r:id="rId2"/>
    <sheet name="st.ž.B" sheetId="10" r:id="rId3"/>
    <sheet name="Najml.ž.dr." sheetId="17" r:id="rId4"/>
    <sheet name="Ml.ž.dr." sheetId="20" r:id="rId5"/>
    <sheet name="St.ž.dr." sheetId="19" r:id="rId6"/>
  </sheets>
  <calcPr calcId="145621"/>
</workbook>
</file>

<file path=xl/calcChain.xml><?xml version="1.0" encoding="utf-8"?>
<calcChain xmlns="http://schemas.openxmlformats.org/spreadsheetml/2006/main">
  <c r="AH38" i="20"/>
  <c r="AJ38"/>
  <c r="Z38"/>
  <c r="AB38"/>
  <c r="R38"/>
  <c r="T38"/>
  <c r="J38"/>
  <c r="L38"/>
  <c r="AH37"/>
  <c r="AJ37"/>
  <c r="Z37"/>
  <c r="AB37"/>
  <c r="R37"/>
  <c r="T37"/>
  <c r="J37"/>
  <c r="L37"/>
  <c r="AH36"/>
  <c r="AJ36"/>
  <c r="Z36"/>
  <c r="AB36"/>
  <c r="R36"/>
  <c r="T36"/>
  <c r="J36"/>
  <c r="L36"/>
  <c r="AH35"/>
  <c r="AJ35"/>
  <c r="AJ39"/>
  <c r="Z35"/>
  <c r="AB35"/>
  <c r="R35"/>
  <c r="T35"/>
  <c r="T39"/>
  <c r="J35"/>
  <c r="L35"/>
  <c r="AH33"/>
  <c r="AJ33"/>
  <c r="Z33"/>
  <c r="AB33"/>
  <c r="R33"/>
  <c r="T33"/>
  <c r="J33"/>
  <c r="L33"/>
  <c r="AH32"/>
  <c r="AJ32"/>
  <c r="Z32"/>
  <c r="AB32"/>
  <c r="R32"/>
  <c r="T32"/>
  <c r="J32"/>
  <c r="L32"/>
  <c r="AH31"/>
  <c r="AJ31"/>
  <c r="Z31"/>
  <c r="AB31"/>
  <c r="R31"/>
  <c r="T31"/>
  <c r="J31"/>
  <c r="L31"/>
  <c r="AH30"/>
  <c r="AJ30"/>
  <c r="Z30"/>
  <c r="AB30"/>
  <c r="R30"/>
  <c r="T30"/>
  <c r="J30"/>
  <c r="L30"/>
  <c r="AH28"/>
  <c r="AJ28"/>
  <c r="Z28"/>
  <c r="AB28"/>
  <c r="R28"/>
  <c r="T28"/>
  <c r="J28"/>
  <c r="L28"/>
  <c r="AH27"/>
  <c r="AJ27"/>
  <c r="Z27"/>
  <c r="AB27"/>
  <c r="R27"/>
  <c r="T27"/>
  <c r="J27"/>
  <c r="L27"/>
  <c r="AH26"/>
  <c r="AJ26"/>
  <c r="Z26"/>
  <c r="AB26"/>
  <c r="R26"/>
  <c r="T26"/>
  <c r="J26"/>
  <c r="L26"/>
  <c r="AH25"/>
  <c r="AJ25"/>
  <c r="AJ29"/>
  <c r="Z25"/>
  <c r="AB25"/>
  <c r="AB29"/>
  <c r="R25"/>
  <c r="T25"/>
  <c r="J25"/>
  <c r="L25"/>
  <c r="L29"/>
  <c r="AH23"/>
  <c r="AJ23"/>
  <c r="Z23"/>
  <c r="AB23"/>
  <c r="R23"/>
  <c r="T23"/>
  <c r="J23"/>
  <c r="L23"/>
  <c r="AH22"/>
  <c r="AJ22"/>
  <c r="Z22"/>
  <c r="AB22"/>
  <c r="R22"/>
  <c r="T22"/>
  <c r="J22"/>
  <c r="L22"/>
  <c r="AH21"/>
  <c r="AJ21"/>
  <c r="Z21"/>
  <c r="AB21"/>
  <c r="R21"/>
  <c r="T21"/>
  <c r="J21"/>
  <c r="L21"/>
  <c r="AH20"/>
  <c r="AJ20"/>
  <c r="AJ24"/>
  <c r="Z20"/>
  <c r="AB20"/>
  <c r="AB24"/>
  <c r="R20"/>
  <c r="T20"/>
  <c r="T24"/>
  <c r="J20"/>
  <c r="L20"/>
  <c r="L24"/>
  <c r="AH18"/>
  <c r="AJ18"/>
  <c r="Z18"/>
  <c r="AB18"/>
  <c r="R18"/>
  <c r="T18"/>
  <c r="J18"/>
  <c r="L18"/>
  <c r="AH17"/>
  <c r="AJ17"/>
  <c r="Z17"/>
  <c r="AB17"/>
  <c r="R17"/>
  <c r="T17"/>
  <c r="J17"/>
  <c r="L17"/>
  <c r="AH16"/>
  <c r="AJ16"/>
  <c r="Z16"/>
  <c r="AB16"/>
  <c r="R16"/>
  <c r="T16"/>
  <c r="J16"/>
  <c r="L16"/>
  <c r="AH15"/>
  <c r="AJ15"/>
  <c r="Z15"/>
  <c r="AB15"/>
  <c r="AB19"/>
  <c r="R15"/>
  <c r="T15"/>
  <c r="J15"/>
  <c r="L15"/>
  <c r="AH28" i="19"/>
  <c r="AJ28"/>
  <c r="Z28"/>
  <c r="AB28"/>
  <c r="R28"/>
  <c r="T28"/>
  <c r="J28"/>
  <c r="L28"/>
  <c r="AH27"/>
  <c r="AJ27"/>
  <c r="Z27"/>
  <c r="AB27"/>
  <c r="R27"/>
  <c r="T27"/>
  <c r="J27"/>
  <c r="L27"/>
  <c r="AH26"/>
  <c r="AJ26"/>
  <c r="Z26"/>
  <c r="AB26"/>
  <c r="R26"/>
  <c r="T26"/>
  <c r="J26"/>
  <c r="L26"/>
  <c r="AH24"/>
  <c r="AJ24"/>
  <c r="Z24"/>
  <c r="AB24"/>
  <c r="R24"/>
  <c r="T24"/>
  <c r="J24"/>
  <c r="L24"/>
  <c r="AH23"/>
  <c r="AJ23"/>
  <c r="Z23"/>
  <c r="AB23"/>
  <c r="R23"/>
  <c r="T23"/>
  <c r="J23"/>
  <c r="L23"/>
  <c r="AH22"/>
  <c r="AJ22"/>
  <c r="Z22"/>
  <c r="AB22"/>
  <c r="R22"/>
  <c r="T22"/>
  <c r="J22"/>
  <c r="L22"/>
  <c r="AH20"/>
  <c r="AJ20"/>
  <c r="Z20"/>
  <c r="AB20"/>
  <c r="R20"/>
  <c r="T20"/>
  <c r="J20"/>
  <c r="L20"/>
  <c r="AH19"/>
  <c r="AJ19"/>
  <c r="Z19"/>
  <c r="AB19"/>
  <c r="R19"/>
  <c r="T19"/>
  <c r="J19"/>
  <c r="L19"/>
  <c r="AH18"/>
  <c r="AJ18"/>
  <c r="AJ21"/>
  <c r="Z18"/>
  <c r="AB18"/>
  <c r="T18"/>
  <c r="R18"/>
  <c r="J18"/>
  <c r="L18"/>
  <c r="AH16"/>
  <c r="AJ16"/>
  <c r="Z16"/>
  <c r="AB16"/>
  <c r="R16"/>
  <c r="T16"/>
  <c r="J16"/>
  <c r="L16"/>
  <c r="AH15"/>
  <c r="AJ15"/>
  <c r="Z15"/>
  <c r="AB15"/>
  <c r="R15"/>
  <c r="T15"/>
  <c r="J15"/>
  <c r="L15"/>
  <c r="AH14"/>
  <c r="AJ14"/>
  <c r="Z14"/>
  <c r="AB14"/>
  <c r="T14"/>
  <c r="R14"/>
  <c r="J14"/>
  <c r="L14"/>
  <c r="AH12"/>
  <c r="AJ12"/>
  <c r="Z12"/>
  <c r="AB12"/>
  <c r="R12"/>
  <c r="T12"/>
  <c r="J12"/>
  <c r="L12"/>
  <c r="AH11"/>
  <c r="AJ11"/>
  <c r="Z11"/>
  <c r="AB11"/>
  <c r="R11"/>
  <c r="T11"/>
  <c r="J11"/>
  <c r="L11"/>
  <c r="AH10"/>
  <c r="AJ10"/>
  <c r="Z10"/>
  <c r="AB10"/>
  <c r="R10"/>
  <c r="T10"/>
  <c r="J10"/>
  <c r="L10"/>
  <c r="AH58" i="17"/>
  <c r="AJ58"/>
  <c r="Z58"/>
  <c r="AB58"/>
  <c r="R58"/>
  <c r="T58"/>
  <c r="J58"/>
  <c r="L58"/>
  <c r="AK58"/>
  <c r="AJ57"/>
  <c r="AH57"/>
  <c r="Z57"/>
  <c r="AB57"/>
  <c r="T57"/>
  <c r="R57"/>
  <c r="J57"/>
  <c r="L57"/>
  <c r="AH56"/>
  <c r="AJ56"/>
  <c r="Z56"/>
  <c r="AB56"/>
  <c r="R56"/>
  <c r="T56"/>
  <c r="J56"/>
  <c r="L56"/>
  <c r="AH55"/>
  <c r="AJ55"/>
  <c r="AJ59"/>
  <c r="Z55"/>
  <c r="AB55"/>
  <c r="R55"/>
  <c r="T55"/>
  <c r="T59"/>
  <c r="J55"/>
  <c r="L55"/>
  <c r="AH53"/>
  <c r="AJ53"/>
  <c r="Z53"/>
  <c r="AB53"/>
  <c r="R53"/>
  <c r="T53"/>
  <c r="J53"/>
  <c r="L53"/>
  <c r="AH52"/>
  <c r="AJ52"/>
  <c r="Z52"/>
  <c r="AB52"/>
  <c r="R52"/>
  <c r="T52"/>
  <c r="J52"/>
  <c r="L52"/>
  <c r="AK52"/>
  <c r="AJ51"/>
  <c r="AH51"/>
  <c r="Z51"/>
  <c r="AB51"/>
  <c r="T51"/>
  <c r="R51"/>
  <c r="J51"/>
  <c r="L51"/>
  <c r="AK51"/>
  <c r="AH50"/>
  <c r="AJ50"/>
  <c r="AJ54"/>
  <c r="Z50"/>
  <c r="AB50"/>
  <c r="R50"/>
  <c r="T50"/>
  <c r="T54"/>
  <c r="J50"/>
  <c r="L50"/>
  <c r="AH48"/>
  <c r="AJ48"/>
  <c r="Z48"/>
  <c r="AB48"/>
  <c r="R48"/>
  <c r="T48"/>
  <c r="J48"/>
  <c r="L48"/>
  <c r="AH47"/>
  <c r="AJ47"/>
  <c r="Z47"/>
  <c r="AB47"/>
  <c r="R47"/>
  <c r="T47"/>
  <c r="J47"/>
  <c r="L47"/>
  <c r="AH46"/>
  <c r="AJ46"/>
  <c r="Z46"/>
  <c r="AB46"/>
  <c r="R46"/>
  <c r="T46"/>
  <c r="J46"/>
  <c r="L46"/>
  <c r="AH45"/>
  <c r="AJ45"/>
  <c r="Z45"/>
  <c r="AB45"/>
  <c r="R45"/>
  <c r="T45"/>
  <c r="J45"/>
  <c r="L45"/>
  <c r="L49"/>
  <c r="AH38"/>
  <c r="AJ38"/>
  <c r="Z38"/>
  <c r="AB38"/>
  <c r="R38"/>
  <c r="T38"/>
  <c r="J38"/>
  <c r="L38"/>
  <c r="AH37"/>
  <c r="AJ37"/>
  <c r="Z37"/>
  <c r="AB37"/>
  <c r="R37"/>
  <c r="T37"/>
  <c r="J37"/>
  <c r="L37"/>
  <c r="AH36"/>
  <c r="AJ36"/>
  <c r="Z36"/>
  <c r="AB36"/>
  <c r="T36"/>
  <c r="L36"/>
  <c r="J36"/>
  <c r="AH35"/>
  <c r="AJ35"/>
  <c r="Z35"/>
  <c r="AB35"/>
  <c r="R35"/>
  <c r="T35"/>
  <c r="T39"/>
  <c r="J35"/>
  <c r="L35"/>
  <c r="AH33"/>
  <c r="AJ33"/>
  <c r="Z33"/>
  <c r="AB33"/>
  <c r="R33"/>
  <c r="T33"/>
  <c r="J33"/>
  <c r="L33"/>
  <c r="AH32"/>
  <c r="AJ32"/>
  <c r="Z32"/>
  <c r="AB32"/>
  <c r="R32"/>
  <c r="T32"/>
  <c r="J32"/>
  <c r="L32"/>
  <c r="AH31"/>
  <c r="AJ31"/>
  <c r="Z31"/>
  <c r="AB31"/>
  <c r="R31"/>
  <c r="T31"/>
  <c r="J31"/>
  <c r="L31"/>
  <c r="AH30"/>
  <c r="AJ30"/>
  <c r="Z30"/>
  <c r="AB30"/>
  <c r="AB34"/>
  <c r="R30"/>
  <c r="T30"/>
  <c r="J30"/>
  <c r="L30"/>
  <c r="L34"/>
  <c r="AH28"/>
  <c r="AJ28"/>
  <c r="Z28"/>
  <c r="AB28"/>
  <c r="R28"/>
  <c r="T28"/>
  <c r="J28"/>
  <c r="L28"/>
  <c r="AH27"/>
  <c r="AJ27"/>
  <c r="Z27"/>
  <c r="AB27"/>
  <c r="R27"/>
  <c r="T27"/>
  <c r="J27"/>
  <c r="L27"/>
  <c r="AH26"/>
  <c r="AJ26"/>
  <c r="Z26"/>
  <c r="AB26"/>
  <c r="R26"/>
  <c r="T26"/>
  <c r="J26"/>
  <c r="L26"/>
  <c r="AH25"/>
  <c r="AJ25"/>
  <c r="Z25"/>
  <c r="AB25"/>
  <c r="AB29"/>
  <c r="R25"/>
  <c r="T25"/>
  <c r="T29"/>
  <c r="J25"/>
  <c r="L25"/>
  <c r="L29"/>
  <c r="AH23"/>
  <c r="AJ23"/>
  <c r="Z23"/>
  <c r="AB23"/>
  <c r="R23"/>
  <c r="T23"/>
  <c r="J23"/>
  <c r="L23"/>
  <c r="AH22"/>
  <c r="AJ22"/>
  <c r="Z22"/>
  <c r="AB22"/>
  <c r="T22"/>
  <c r="R22"/>
  <c r="J22"/>
  <c r="L22"/>
  <c r="AH21"/>
  <c r="AJ21"/>
  <c r="Z21"/>
  <c r="AB21"/>
  <c r="R21"/>
  <c r="T21"/>
  <c r="J21"/>
  <c r="L21"/>
  <c r="AJ20"/>
  <c r="AH20"/>
  <c r="Z20"/>
  <c r="AB20"/>
  <c r="R20"/>
  <c r="T20"/>
  <c r="T24"/>
  <c r="J20"/>
  <c r="L20"/>
  <c r="AH18"/>
  <c r="AJ18"/>
  <c r="Z18"/>
  <c r="AB18"/>
  <c r="R18"/>
  <c r="T18"/>
  <c r="J18"/>
  <c r="L18"/>
  <c r="AH17"/>
  <c r="AJ17"/>
  <c r="Z17"/>
  <c r="AB17"/>
  <c r="R17"/>
  <c r="T17"/>
  <c r="J17"/>
  <c r="L17"/>
  <c r="AK17"/>
  <c r="AH16"/>
  <c r="AJ16"/>
  <c r="Z16"/>
  <c r="AB16"/>
  <c r="R16"/>
  <c r="T16"/>
  <c r="J16"/>
  <c r="L16"/>
  <c r="AH15"/>
  <c r="AJ15"/>
  <c r="AJ19"/>
  <c r="Z15"/>
  <c r="AB15"/>
  <c r="R15"/>
  <c r="T15"/>
  <c r="J15"/>
  <c r="L15"/>
  <c r="AH13" i="20"/>
  <c r="AJ13"/>
  <c r="Z13"/>
  <c r="AB13"/>
  <c r="R13"/>
  <c r="T13"/>
  <c r="J13"/>
  <c r="L13"/>
  <c r="AH12"/>
  <c r="AJ12"/>
  <c r="Z12"/>
  <c r="AB12"/>
  <c r="R12"/>
  <c r="T12"/>
  <c r="J12"/>
  <c r="L12"/>
  <c r="AH11"/>
  <c r="AJ11"/>
  <c r="Z11"/>
  <c r="AB11"/>
  <c r="R11"/>
  <c r="T11"/>
  <c r="J11"/>
  <c r="L11"/>
  <c r="AH10"/>
  <c r="AJ10"/>
  <c r="Z10"/>
  <c r="AB10"/>
  <c r="R10"/>
  <c r="T10"/>
  <c r="J10"/>
  <c r="L10"/>
  <c r="AH43" i="17"/>
  <c r="AJ43"/>
  <c r="Z43"/>
  <c r="AB43"/>
  <c r="R43"/>
  <c r="T43"/>
  <c r="J43"/>
  <c r="L43"/>
  <c r="AH42"/>
  <c r="AJ42"/>
  <c r="Z42"/>
  <c r="AB42"/>
  <c r="R42"/>
  <c r="T42"/>
  <c r="J42"/>
  <c r="L42"/>
  <c r="AJ41"/>
  <c r="AH41"/>
  <c r="Z41"/>
  <c r="AB41"/>
  <c r="R41"/>
  <c r="T41"/>
  <c r="J41"/>
  <c r="L41"/>
  <c r="AH40"/>
  <c r="AJ40"/>
  <c r="Z40"/>
  <c r="AB40"/>
  <c r="R40"/>
  <c r="T40"/>
  <c r="J40"/>
  <c r="L40"/>
  <c r="AH12"/>
  <c r="AJ12"/>
  <c r="Z12"/>
  <c r="AB12"/>
  <c r="R12"/>
  <c r="T12"/>
  <c r="J12"/>
  <c r="L12"/>
  <c r="AH11"/>
  <c r="AJ11"/>
  <c r="Z11"/>
  <c r="AB11"/>
  <c r="R11"/>
  <c r="T11"/>
  <c r="J11"/>
  <c r="L11"/>
  <c r="AJ10"/>
  <c r="AH10"/>
  <c r="Z10"/>
  <c r="AB10"/>
  <c r="T10"/>
  <c r="R10"/>
  <c r="J10"/>
  <c r="L10"/>
  <c r="AA39" i="14"/>
  <c r="AC39"/>
  <c r="AA34"/>
  <c r="AC34"/>
  <c r="AA26"/>
  <c r="AC26"/>
  <c r="AA24"/>
  <c r="AC24"/>
  <c r="AA31"/>
  <c r="AC31"/>
  <c r="AA28"/>
  <c r="AC28"/>
  <c r="AA45"/>
  <c r="AC45"/>
  <c r="AA42"/>
  <c r="AC42"/>
  <c r="AI11"/>
  <c r="AK11"/>
  <c r="AI16"/>
  <c r="AK16"/>
  <c r="AI18"/>
  <c r="AK18"/>
  <c r="AI21"/>
  <c r="AK21"/>
  <c r="AI17"/>
  <c r="AK17"/>
  <c r="AI27"/>
  <c r="AK27"/>
  <c r="AI19"/>
  <c r="AK19"/>
  <c r="AI14"/>
  <c r="AK14"/>
  <c r="AI12"/>
  <c r="AK12"/>
  <c r="AI29"/>
  <c r="AK29"/>
  <c r="AH13" i="17"/>
  <c r="AJ13"/>
  <c r="Z13"/>
  <c r="AB13"/>
  <c r="R13"/>
  <c r="T13"/>
  <c r="J13"/>
  <c r="L13"/>
  <c r="AI12" i="10"/>
  <c r="AK12"/>
  <c r="AA12"/>
  <c r="AC12"/>
  <c r="S12"/>
  <c r="U12"/>
  <c r="K12"/>
  <c r="M12"/>
  <c r="AI15"/>
  <c r="AK15"/>
  <c r="AA15"/>
  <c r="AC15"/>
  <c r="S15"/>
  <c r="U15"/>
  <c r="K15"/>
  <c r="M15"/>
  <c r="AI10"/>
  <c r="AK10"/>
  <c r="AA10"/>
  <c r="AC10"/>
  <c r="S10"/>
  <c r="U10"/>
  <c r="K10"/>
  <c r="M10"/>
  <c r="AI14"/>
  <c r="AK14"/>
  <c r="AA14"/>
  <c r="AC14"/>
  <c r="S14"/>
  <c r="U14"/>
  <c r="K14"/>
  <c r="M14"/>
  <c r="AI24"/>
  <c r="AK24"/>
  <c r="AA24"/>
  <c r="AC24"/>
  <c r="S24"/>
  <c r="U24"/>
  <c r="K24"/>
  <c r="M24"/>
  <c r="AI11"/>
  <c r="AK11"/>
  <c r="AA11"/>
  <c r="AC11"/>
  <c r="S11"/>
  <c r="U11"/>
  <c r="K11"/>
  <c r="M11"/>
  <c r="AI17"/>
  <c r="AK17"/>
  <c r="AA17"/>
  <c r="AC17"/>
  <c r="S17"/>
  <c r="U17"/>
  <c r="K17"/>
  <c r="M17"/>
  <c r="AI23"/>
  <c r="AK23"/>
  <c r="AA23"/>
  <c r="AC23"/>
  <c r="S23"/>
  <c r="U23"/>
  <c r="K23"/>
  <c r="M23"/>
  <c r="AI19"/>
  <c r="AK19"/>
  <c r="AA19"/>
  <c r="AC19"/>
  <c r="S19"/>
  <c r="U19"/>
  <c r="K19"/>
  <c r="M19"/>
  <c r="AI21"/>
  <c r="AK21"/>
  <c r="AA21"/>
  <c r="AC21"/>
  <c r="S21"/>
  <c r="U21"/>
  <c r="K21"/>
  <c r="M21"/>
  <c r="AI22"/>
  <c r="AK22"/>
  <c r="AA22"/>
  <c r="AC22"/>
  <c r="S22"/>
  <c r="U22"/>
  <c r="K22"/>
  <c r="M22"/>
  <c r="AI18"/>
  <c r="AK18"/>
  <c r="AA18"/>
  <c r="AC18"/>
  <c r="S18"/>
  <c r="U18"/>
  <c r="K18"/>
  <c r="M18"/>
  <c r="AI20"/>
  <c r="AK20"/>
  <c r="AA20"/>
  <c r="AC20"/>
  <c r="S20"/>
  <c r="U20"/>
  <c r="K20"/>
  <c r="M20"/>
  <c r="AI13"/>
  <c r="AK13"/>
  <c r="AA13"/>
  <c r="AC13"/>
  <c r="S13"/>
  <c r="U13"/>
  <c r="K13"/>
  <c r="M13"/>
  <c r="AL13"/>
  <c r="AI16"/>
  <c r="AK16"/>
  <c r="AA16"/>
  <c r="AC16"/>
  <c r="S16"/>
  <c r="U16"/>
  <c r="K16"/>
  <c r="M16"/>
  <c r="AL16"/>
  <c r="AI15" i="9"/>
  <c r="AK15"/>
  <c r="AA15"/>
  <c r="AC15"/>
  <c r="S15"/>
  <c r="U15"/>
  <c r="K15"/>
  <c r="M15"/>
  <c r="AL15"/>
  <c r="AI27"/>
  <c r="AK27"/>
  <c r="AA27"/>
  <c r="AC27"/>
  <c r="S27"/>
  <c r="U27"/>
  <c r="K27"/>
  <c r="M27"/>
  <c r="AL27"/>
  <c r="AI10"/>
  <c r="AK10"/>
  <c r="AA10"/>
  <c r="AC10"/>
  <c r="S10"/>
  <c r="U10"/>
  <c r="K10"/>
  <c r="M10"/>
  <c r="AL10"/>
  <c r="AI12"/>
  <c r="AK12"/>
  <c r="AA12"/>
  <c r="AC12"/>
  <c r="S12"/>
  <c r="U12"/>
  <c r="K12"/>
  <c r="M12"/>
  <c r="AL12"/>
  <c r="AI14"/>
  <c r="AK14"/>
  <c r="AA14"/>
  <c r="AC14"/>
  <c r="AL14"/>
  <c r="U14"/>
  <c r="K14"/>
  <c r="M14"/>
  <c r="AI17"/>
  <c r="AK17"/>
  <c r="AA17"/>
  <c r="AC17"/>
  <c r="S17"/>
  <c r="U17"/>
  <c r="K17"/>
  <c r="M17"/>
  <c r="AI23"/>
  <c r="AK23"/>
  <c r="AA23"/>
  <c r="AC23"/>
  <c r="S23"/>
  <c r="U23"/>
  <c r="K23"/>
  <c r="M23"/>
  <c r="AI25"/>
  <c r="AK25"/>
  <c r="AA25"/>
  <c r="AC25"/>
  <c r="S25"/>
  <c r="U25"/>
  <c r="K25"/>
  <c r="M25"/>
  <c r="AI24"/>
  <c r="AK24"/>
  <c r="AA24"/>
  <c r="AC24"/>
  <c r="S24"/>
  <c r="U24"/>
  <c r="K24"/>
  <c r="M24"/>
  <c r="AI33"/>
  <c r="AK33"/>
  <c r="AA33"/>
  <c r="AC33"/>
  <c r="S33"/>
  <c r="U33"/>
  <c r="K33"/>
  <c r="M33"/>
  <c r="AI31"/>
  <c r="AK31"/>
  <c r="AA31"/>
  <c r="AC31"/>
  <c r="S31"/>
  <c r="U31"/>
  <c r="K31"/>
  <c r="M31"/>
  <c r="AI32"/>
  <c r="AK32"/>
  <c r="AA32"/>
  <c r="AC32"/>
  <c r="S32"/>
  <c r="U32"/>
  <c r="K32"/>
  <c r="M32"/>
  <c r="AI29"/>
  <c r="AK29"/>
  <c r="AA29"/>
  <c r="AC29"/>
  <c r="S29"/>
  <c r="U29"/>
  <c r="K29"/>
  <c r="M29"/>
  <c r="AI26"/>
  <c r="AK26"/>
  <c r="AA26"/>
  <c r="AC26"/>
  <c r="S26"/>
  <c r="U26"/>
  <c r="K26"/>
  <c r="M26"/>
  <c r="AI28"/>
  <c r="AK28"/>
  <c r="AA28"/>
  <c r="AC28"/>
  <c r="S28"/>
  <c r="U28"/>
  <c r="K28"/>
  <c r="M28"/>
  <c r="AI18"/>
  <c r="AK18"/>
  <c r="AA18"/>
  <c r="AC18"/>
  <c r="S18"/>
  <c r="U18"/>
  <c r="K18"/>
  <c r="M18"/>
  <c r="AI30"/>
  <c r="AK30"/>
  <c r="AA30"/>
  <c r="AC30"/>
  <c r="S30"/>
  <c r="U30"/>
  <c r="K30"/>
  <c r="M30"/>
  <c r="AI21"/>
  <c r="AK21"/>
  <c r="AA21"/>
  <c r="AC21"/>
  <c r="S21"/>
  <c r="U21"/>
  <c r="K21"/>
  <c r="M21"/>
  <c r="AI22"/>
  <c r="AK22"/>
  <c r="AA22"/>
  <c r="AC22"/>
  <c r="S22"/>
  <c r="U22"/>
  <c r="K22"/>
  <c r="M22"/>
  <c r="AI19"/>
  <c r="AK19"/>
  <c r="AA19"/>
  <c r="AC19"/>
  <c r="S19"/>
  <c r="U19"/>
  <c r="K19"/>
  <c r="M19"/>
  <c r="AI20"/>
  <c r="AK20"/>
  <c r="AA20"/>
  <c r="AC20"/>
  <c r="S20"/>
  <c r="U20"/>
  <c r="K20"/>
  <c r="M20"/>
  <c r="AI13"/>
  <c r="AK13"/>
  <c r="AA13"/>
  <c r="AC13"/>
  <c r="S13"/>
  <c r="U13"/>
  <c r="K13"/>
  <c r="M13"/>
  <c r="AI11"/>
  <c r="AK11"/>
  <c r="AA11"/>
  <c r="AC11"/>
  <c r="S11"/>
  <c r="U11"/>
  <c r="K11"/>
  <c r="M11"/>
  <c r="AI16"/>
  <c r="AK16"/>
  <c r="AA16"/>
  <c r="AC16"/>
  <c r="S16"/>
  <c r="U16"/>
  <c r="K16"/>
  <c r="M16"/>
  <c r="K25" i="14"/>
  <c r="M25"/>
  <c r="S25"/>
  <c r="U25"/>
  <c r="AA25"/>
  <c r="AC25"/>
  <c r="AI25"/>
  <c r="AK25"/>
  <c r="K23"/>
  <c r="M23"/>
  <c r="S23"/>
  <c r="U23"/>
  <c r="AA23"/>
  <c r="AC23"/>
  <c r="AI23"/>
  <c r="AK23"/>
  <c r="K44"/>
  <c r="M44"/>
  <c r="S44"/>
  <c r="U44"/>
  <c r="AA44"/>
  <c r="AC44"/>
  <c r="AI44"/>
  <c r="AK44"/>
  <c r="K30"/>
  <c r="M30"/>
  <c r="S30"/>
  <c r="U30"/>
  <c r="AA30"/>
  <c r="AC30"/>
  <c r="AI30"/>
  <c r="AK30"/>
  <c r="K46"/>
  <c r="M46"/>
  <c r="S46"/>
  <c r="U46"/>
  <c r="AA46"/>
  <c r="AC46"/>
  <c r="AI46"/>
  <c r="AK46"/>
  <c r="K37"/>
  <c r="M37"/>
  <c r="S37"/>
  <c r="U37"/>
  <c r="AA37"/>
  <c r="AC37"/>
  <c r="AI37"/>
  <c r="AK37"/>
  <c r="K35"/>
  <c r="M35"/>
  <c r="S35"/>
  <c r="U35"/>
  <c r="AA35"/>
  <c r="AC35"/>
  <c r="AI35"/>
  <c r="AK35"/>
  <c r="K38"/>
  <c r="M38"/>
  <c r="S38"/>
  <c r="U38"/>
  <c r="AA38"/>
  <c r="AC38"/>
  <c r="AI38"/>
  <c r="AK38"/>
  <c r="K36"/>
  <c r="M36"/>
  <c r="S36"/>
  <c r="U36"/>
  <c r="AA36"/>
  <c r="AC36"/>
  <c r="AI36"/>
  <c r="AK36"/>
  <c r="K47"/>
  <c r="M47"/>
  <c r="S47"/>
  <c r="U47"/>
  <c r="AA47"/>
  <c r="AC47"/>
  <c r="AI47"/>
  <c r="AK47"/>
  <c r="K40"/>
  <c r="M40"/>
  <c r="S40"/>
  <c r="U40"/>
  <c r="AA40"/>
  <c r="AC40"/>
  <c r="AI40"/>
  <c r="AK40"/>
  <c r="K43"/>
  <c r="M43"/>
  <c r="S43"/>
  <c r="U43"/>
  <c r="AA43"/>
  <c r="AC43"/>
  <c r="AI43"/>
  <c r="AK43"/>
  <c r="K33"/>
  <c r="M33"/>
  <c r="S33"/>
  <c r="U33"/>
  <c r="AA33"/>
  <c r="AC33"/>
  <c r="AI33"/>
  <c r="AK33"/>
  <c r="K32"/>
  <c r="M32"/>
  <c r="AL32"/>
  <c r="U32"/>
  <c r="AA32"/>
  <c r="AC32"/>
  <c r="AI32"/>
  <c r="AK32"/>
  <c r="K42"/>
  <c r="M42"/>
  <c r="S42"/>
  <c r="U42"/>
  <c r="AI42"/>
  <c r="AK42"/>
  <c r="K45"/>
  <c r="M45"/>
  <c r="S45"/>
  <c r="U45"/>
  <c r="AI45"/>
  <c r="AK45"/>
  <c r="K28"/>
  <c r="M28"/>
  <c r="S28"/>
  <c r="U28"/>
  <c r="AI28"/>
  <c r="AK28"/>
  <c r="K31"/>
  <c r="M31"/>
  <c r="S31"/>
  <c r="U31"/>
  <c r="AI31"/>
  <c r="AK31"/>
  <c r="K24"/>
  <c r="M24"/>
  <c r="S24"/>
  <c r="U24"/>
  <c r="AI24"/>
  <c r="AK24"/>
  <c r="K26"/>
  <c r="M26"/>
  <c r="S26"/>
  <c r="U26"/>
  <c r="AI26"/>
  <c r="AK26"/>
  <c r="K34"/>
  <c r="M34"/>
  <c r="S34"/>
  <c r="U34"/>
  <c r="AI34"/>
  <c r="AK34"/>
  <c r="K39"/>
  <c r="M39"/>
  <c r="S39"/>
  <c r="U39"/>
  <c r="AI39"/>
  <c r="AK39"/>
  <c r="K29"/>
  <c r="M29"/>
  <c r="S29"/>
  <c r="U29"/>
  <c r="AA29"/>
  <c r="AC29"/>
  <c r="K12"/>
  <c r="M12"/>
  <c r="S12"/>
  <c r="U12"/>
  <c r="AA12"/>
  <c r="AC12"/>
  <c r="K14"/>
  <c r="M14"/>
  <c r="S14"/>
  <c r="U14"/>
  <c r="AA14"/>
  <c r="AC14"/>
  <c r="K19"/>
  <c r="M19"/>
  <c r="S19"/>
  <c r="U19"/>
  <c r="AA19"/>
  <c r="AC19"/>
  <c r="K27"/>
  <c r="M27"/>
  <c r="S27"/>
  <c r="U27"/>
  <c r="AA27"/>
  <c r="AC27"/>
  <c r="K17"/>
  <c r="M17"/>
  <c r="S17"/>
  <c r="U17"/>
  <c r="AA17"/>
  <c r="AC17"/>
  <c r="K21"/>
  <c r="M21"/>
  <c r="S21"/>
  <c r="U21"/>
  <c r="AA21"/>
  <c r="AC21"/>
  <c r="K18"/>
  <c r="M18"/>
  <c r="S18"/>
  <c r="U18"/>
  <c r="AA18"/>
  <c r="AC18"/>
  <c r="K16"/>
  <c r="M16"/>
  <c r="S16"/>
  <c r="U16"/>
  <c r="AA16"/>
  <c r="AC16"/>
  <c r="K11"/>
  <c r="M11"/>
  <c r="S11"/>
  <c r="U11"/>
  <c r="AA11"/>
  <c r="AC11"/>
  <c r="S20"/>
  <c r="U20"/>
  <c r="S22"/>
  <c r="U22"/>
  <c r="S48"/>
  <c r="U48"/>
  <c r="S41"/>
  <c r="U41"/>
  <c r="S15"/>
  <c r="U15"/>
  <c r="S10"/>
  <c r="U10"/>
  <c r="S13"/>
  <c r="U13"/>
  <c r="AI20"/>
  <c r="AK20"/>
  <c r="AI22"/>
  <c r="AK22"/>
  <c r="AI48"/>
  <c r="AK48"/>
  <c r="AI41"/>
  <c r="AK41"/>
  <c r="AI15"/>
  <c r="AK15"/>
  <c r="AI10"/>
  <c r="AK10"/>
  <c r="AI13"/>
  <c r="AK13"/>
  <c r="AA20"/>
  <c r="AC20"/>
  <c r="AA22"/>
  <c r="AC22"/>
  <c r="AA48"/>
  <c r="AC48"/>
  <c r="AA41"/>
  <c r="AC41"/>
  <c r="AA15"/>
  <c r="AC15"/>
  <c r="AA10"/>
  <c r="AC10"/>
  <c r="AA13"/>
  <c r="AC13"/>
  <c r="K20"/>
  <c r="M20"/>
  <c r="K22"/>
  <c r="M22"/>
  <c r="K48"/>
  <c r="M48"/>
  <c r="K41"/>
  <c r="M41"/>
  <c r="AL41"/>
  <c r="K15"/>
  <c r="M15"/>
  <c r="K10"/>
  <c r="M10"/>
  <c r="AL10"/>
  <c r="K13"/>
  <c r="M13"/>
  <c r="AB44" i="17"/>
  <c r="AL22" i="14"/>
  <c r="AL15"/>
  <c r="AL13"/>
  <c r="AL20"/>
  <c r="AL48"/>
  <c r="AL28"/>
  <c r="AL34"/>
  <c r="AL45"/>
  <c r="AL39"/>
  <c r="AL24"/>
  <c r="AL42"/>
  <c r="AL26"/>
  <c r="AL31"/>
  <c r="AL12"/>
  <c r="AL19"/>
  <c r="AL18"/>
  <c r="AL16"/>
  <c r="AL11"/>
  <c r="AL21"/>
  <c r="AL27"/>
  <c r="AL17"/>
  <c r="AL14"/>
  <c r="AL29"/>
  <c r="AL24" i="10"/>
  <c r="AL14"/>
  <c r="AL12"/>
  <c r="AL15"/>
  <c r="AL10"/>
  <c r="AL11"/>
  <c r="AL17"/>
  <c r="AL23"/>
  <c r="AL19"/>
  <c r="AL21"/>
  <c r="AL22"/>
  <c r="AL18"/>
  <c r="AL20"/>
  <c r="AL23" i="9"/>
  <c r="AL25"/>
  <c r="AL24"/>
  <c r="AL17"/>
  <c r="AK19" i="19"/>
  <c r="AK12" i="20"/>
  <c r="AK10"/>
  <c r="AJ14"/>
  <c r="AB14"/>
  <c r="T14"/>
  <c r="AK13"/>
  <c r="AK37"/>
  <c r="AK38"/>
  <c r="AK11" i="19"/>
  <c r="AJ17"/>
  <c r="AK23"/>
  <c r="AK27"/>
  <c r="AB13"/>
  <c r="AB25"/>
  <c r="T13"/>
  <c r="T25"/>
  <c r="T29"/>
  <c r="AK12"/>
  <c r="T17"/>
  <c r="AK16"/>
  <c r="AJ13"/>
  <c r="AJ25"/>
  <c r="AJ29"/>
  <c r="AK22" i="20"/>
  <c r="L14"/>
  <c r="AK11"/>
  <c r="AK27"/>
  <c r="AK31"/>
  <c r="AK33"/>
  <c r="AJ19"/>
  <c r="AJ34"/>
  <c r="AK17"/>
  <c r="AB34"/>
  <c r="T34"/>
  <c r="T19"/>
  <c r="AK16"/>
  <c r="AK18"/>
  <c r="AK26"/>
  <c r="AK28"/>
  <c r="AK32"/>
  <c r="AK36"/>
  <c r="L39"/>
  <c r="AB39"/>
  <c r="L34"/>
  <c r="AK30"/>
  <c r="AK35"/>
  <c r="T29"/>
  <c r="AK29"/>
  <c r="AK25"/>
  <c r="AK24"/>
  <c r="AK21"/>
  <c r="AK23"/>
  <c r="AK20"/>
  <c r="L19"/>
  <c r="AK15"/>
  <c r="AB29" i="19"/>
  <c r="AK22"/>
  <c r="L25"/>
  <c r="AK26"/>
  <c r="L29"/>
  <c r="AK29"/>
  <c r="AK24"/>
  <c r="AB21"/>
  <c r="AK20"/>
  <c r="T21"/>
  <c r="AK18"/>
  <c r="L21"/>
  <c r="AB17"/>
  <c r="AK15"/>
  <c r="AK14"/>
  <c r="L17"/>
  <c r="AK10"/>
  <c r="L13"/>
  <c r="AK13"/>
  <c r="AB14" i="17"/>
  <c r="AK42"/>
  <c r="AK13"/>
  <c r="L19"/>
  <c r="AJ29"/>
  <c r="AJ34"/>
  <c r="AK37"/>
  <c r="AK43"/>
  <c r="L44"/>
  <c r="AJ44"/>
  <c r="AJ14"/>
  <c r="AB19"/>
  <c r="AK53"/>
  <c r="AK57"/>
  <c r="AK10"/>
  <c r="L14"/>
  <c r="T14"/>
  <c r="AK11"/>
  <c r="T44"/>
  <c r="AK40"/>
  <c r="AK23"/>
  <c r="AJ39"/>
  <c r="AK36"/>
  <c r="T49"/>
  <c r="AK49"/>
  <c r="AK46"/>
  <c r="AB54"/>
  <c r="AK16"/>
  <c r="AK18"/>
  <c r="AB39"/>
  <c r="AJ24"/>
  <c r="AK27"/>
  <c r="AK32"/>
  <c r="L59"/>
  <c r="AB59"/>
  <c r="AK59"/>
  <c r="L54"/>
  <c r="AK54"/>
  <c r="AK50"/>
  <c r="AK55"/>
  <c r="AK48"/>
  <c r="AJ49"/>
  <c r="AB49"/>
  <c r="AK47"/>
  <c r="AK45"/>
  <c r="AK35"/>
  <c r="L39"/>
  <c r="AK39"/>
  <c r="AK31"/>
  <c r="AK33"/>
  <c r="T34"/>
  <c r="AK34"/>
  <c r="AK30"/>
  <c r="AK29"/>
  <c r="AK26"/>
  <c r="AK28"/>
  <c r="AK25"/>
  <c r="L24"/>
  <c r="AB24"/>
  <c r="AK21"/>
  <c r="AK22"/>
  <c r="AK20"/>
  <c r="T19"/>
  <c r="AK19"/>
  <c r="AK15"/>
  <c r="AK21" i="19"/>
  <c r="AK14" i="20"/>
  <c r="AK17" i="19"/>
  <c r="AK25"/>
  <c r="AK34" i="20"/>
  <c r="AK19"/>
  <c r="AK39"/>
  <c r="AK14" i="17"/>
  <c r="AK44"/>
  <c r="AK24"/>
  <c r="AL33" i="14"/>
  <c r="AL43"/>
  <c r="AL40"/>
  <c r="AL47"/>
  <c r="AL36"/>
  <c r="AL38"/>
  <c r="AL35"/>
  <c r="AL37"/>
  <c r="AL46"/>
  <c r="AL30"/>
  <c r="AL44"/>
  <c r="AL23"/>
  <c r="AL25"/>
  <c r="AL16" i="9"/>
  <c r="AL11"/>
  <c r="AL13"/>
  <c r="AL20"/>
  <c r="AL19"/>
  <c r="AL22"/>
  <c r="AL21"/>
  <c r="AL30"/>
  <c r="AL18"/>
  <c r="AL28"/>
  <c r="AL26"/>
  <c r="AL29"/>
  <c r="AL32"/>
  <c r="AL31"/>
  <c r="AL33"/>
  <c r="AK12" i="17"/>
  <c r="AK41"/>
  <c r="AK38"/>
  <c r="AK56"/>
  <c r="AK28" i="19"/>
</calcChain>
</file>

<file path=xl/sharedStrings.xml><?xml version="1.0" encoding="utf-8"?>
<sst xmlns="http://schemas.openxmlformats.org/spreadsheetml/2006/main" count="889" uniqueCount="184">
  <si>
    <t>Akcia:</t>
  </si>
  <si>
    <t>Miesto konania :</t>
  </si>
  <si>
    <t>Kategória :</t>
  </si>
  <si>
    <t>Dátum konania :</t>
  </si>
  <si>
    <t>S</t>
  </si>
  <si>
    <t>R.n.</t>
  </si>
  <si>
    <t>Klub</t>
  </si>
  <si>
    <t>D</t>
  </si>
  <si>
    <t>E1</t>
  </si>
  <si>
    <t>E2</t>
  </si>
  <si>
    <t>E3</t>
  </si>
  <si>
    <t>E4</t>
  </si>
  <si>
    <t>E</t>
  </si>
  <si>
    <t>pen.</t>
  </si>
  <si>
    <t>VZ</t>
  </si>
  <si>
    <t>1.</t>
  </si>
  <si>
    <t>2.</t>
  </si>
  <si>
    <t>3.</t>
  </si>
  <si>
    <t>4.</t>
  </si>
  <si>
    <t>5.</t>
  </si>
  <si>
    <t>6.</t>
  </si>
  <si>
    <t>7.</t>
  </si>
  <si>
    <t>8.</t>
  </si>
  <si>
    <t>Tréner</t>
  </si>
  <si>
    <t>Banská Bystrica</t>
  </si>
  <si>
    <t>P.č.</t>
  </si>
  <si>
    <t>Galátová Nina</t>
  </si>
  <si>
    <t>Bullová</t>
  </si>
  <si>
    <t>Smolková Katarína</t>
  </si>
  <si>
    <t>Kremnická</t>
  </si>
  <si>
    <t>Hlavný rozhodca :</t>
  </si>
  <si>
    <t>Riaditeľ pretekov :</t>
  </si>
  <si>
    <t>Počtár :</t>
  </si>
  <si>
    <t xml:space="preserve">   </t>
  </si>
  <si>
    <t>Pašková Natália</t>
  </si>
  <si>
    <t>Brunnerová Barbora</t>
  </si>
  <si>
    <t>Bažíková Ema</t>
  </si>
  <si>
    <t>Boľošová Liana</t>
  </si>
  <si>
    <t>Jankovičová Soňa</t>
  </si>
  <si>
    <t>9.</t>
  </si>
  <si>
    <t>Meno</t>
  </si>
  <si>
    <t>Hučková Petra</t>
  </si>
  <si>
    <t>Tubonemi Layla</t>
  </si>
  <si>
    <t>Juraj Kremnický</t>
  </si>
  <si>
    <t>Marian Babiak</t>
  </si>
  <si>
    <t>10.</t>
  </si>
  <si>
    <t>11.</t>
  </si>
  <si>
    <t>Švecová Andrea</t>
  </si>
  <si>
    <t xml:space="preserve">Najmladšie žiačky  </t>
  </si>
  <si>
    <t>Ušáková Elena</t>
  </si>
  <si>
    <t>Pavlíčková</t>
  </si>
  <si>
    <t>GK ŠK UMB B.Bystrica</t>
  </si>
  <si>
    <t>KGŠ Slávia Trnava</t>
  </si>
  <si>
    <t xml:space="preserve">Machytková Jitka </t>
  </si>
  <si>
    <t>Konopová, Petrová</t>
  </si>
  <si>
    <t>Machytková Lenka</t>
  </si>
  <si>
    <t xml:space="preserve">Janků Michaela </t>
  </si>
  <si>
    <t>Ralausová Alenka</t>
  </si>
  <si>
    <t>Hanicová Klárka</t>
  </si>
  <si>
    <t>Mikšovska</t>
  </si>
  <si>
    <t>Birová Silvia</t>
  </si>
  <si>
    <t>Jesenská Michaela</t>
  </si>
  <si>
    <t>Kandová Mia</t>
  </si>
  <si>
    <t>Kremnická Zuzana</t>
  </si>
  <si>
    <t>Bullová Liliana</t>
  </si>
  <si>
    <t>Kasajová Nikola</t>
  </si>
  <si>
    <t>kolektív trénerov</t>
  </si>
  <si>
    <t>Lovišková Ivana</t>
  </si>
  <si>
    <t>Bačé Alžbeta</t>
  </si>
  <si>
    <t>Buchová Alexandra</t>
  </si>
  <si>
    <t>Mešková Veronika</t>
  </si>
  <si>
    <t>Švejdová Simona</t>
  </si>
  <si>
    <t>Hreusová Petronela</t>
  </si>
  <si>
    <t>Cieniková Melinda</t>
  </si>
  <si>
    <t>Chladecká Tamara</t>
  </si>
  <si>
    <t>Kopecká Kristína</t>
  </si>
  <si>
    <t>Mikulíková Agáta</t>
  </si>
  <si>
    <t>Volanská Katarína</t>
  </si>
  <si>
    <t>Wenclová Elisa</t>
  </si>
  <si>
    <t>Zuberová Nina</t>
  </si>
  <si>
    <t>Vecelová Alexandra</t>
  </si>
  <si>
    <t>Majchráková Ivana Sofia</t>
  </si>
  <si>
    <t>Uherčíková Alena</t>
  </si>
  <si>
    <t>Molčanová Michaela</t>
  </si>
  <si>
    <t>Branická Tamarka</t>
  </si>
  <si>
    <t>Lehotová, Belicová</t>
  </si>
  <si>
    <t>Supeková Stela</t>
  </si>
  <si>
    <t>Kramárová Veronika</t>
  </si>
  <si>
    <t>Krištofovičová Sofia</t>
  </si>
  <si>
    <t>Česneková Viktória</t>
  </si>
  <si>
    <t>Bystrianska Eva</t>
  </si>
  <si>
    <t>Ostrihoňová</t>
  </si>
  <si>
    <t>Ridzoňová Ema</t>
  </si>
  <si>
    <t>Ostrihoňová Nela</t>
  </si>
  <si>
    <t>Pohár UMB XXV. ročník</t>
  </si>
  <si>
    <t>13.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</si>
  <si>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</si>
  <si>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</si>
  <si>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</si>
  <si>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</si>
  <si>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</si>
  <si>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</si>
  <si>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</si>
  <si>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</si>
  <si>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</si>
  <si>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</si>
  <si>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</si>
  <si>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</si>
  <si>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</si>
  <si>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</si>
  <si>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</si>
  <si>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</si>
  <si>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</si>
  <si>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32.</t>
  </si>
  <si>
    <t>33.</t>
  </si>
  <si>
    <t>34.</t>
  </si>
  <si>
    <t>35.</t>
  </si>
  <si>
    <t>36.</t>
  </si>
  <si>
    <t>37.</t>
  </si>
  <si>
    <t>38.</t>
  </si>
  <si>
    <t>39.</t>
  </si>
  <si>
    <t>Supeková</t>
  </si>
  <si>
    <t>Čerrnáková</t>
  </si>
  <si>
    <t>Pýchová</t>
  </si>
  <si>
    <t>Urbanová</t>
  </si>
  <si>
    <t>Koniariková</t>
  </si>
  <si>
    <t>Pašková</t>
  </si>
  <si>
    <t>Ostapenko</t>
  </si>
  <si>
    <t>Novosadová</t>
  </si>
  <si>
    <t>Božoňová</t>
  </si>
  <si>
    <t>Kuklovská</t>
  </si>
  <si>
    <t>Soňa Kremnická</t>
  </si>
  <si>
    <t>Rozhodkyne:</t>
  </si>
  <si>
    <t>GK PAVLO Trenčín</t>
  </si>
  <si>
    <t>KŠG Detva</t>
  </si>
  <si>
    <t>GaF Žilina</t>
  </si>
  <si>
    <t>ŠK GY-TA Poprad</t>
  </si>
  <si>
    <t>GK Šumperk</t>
  </si>
  <si>
    <t>Banskobystrické gymnastické dni 2017</t>
  </si>
  <si>
    <t xml:space="preserve">Mladšie žiačky  </t>
  </si>
  <si>
    <t xml:space="preserve">Baňovičová Sofia </t>
  </si>
  <si>
    <t>SLÁVIA UK Bratislava</t>
  </si>
  <si>
    <t>Luptáková, Konečný</t>
  </si>
  <si>
    <t xml:space="preserve">Šimašková Simona </t>
  </si>
  <si>
    <t>Vavrová Viktoria</t>
  </si>
  <si>
    <t>Mezírková Anežka</t>
  </si>
  <si>
    <t>Vecelová Lucia</t>
  </si>
  <si>
    <t>Říhová Michaela</t>
  </si>
  <si>
    <t>Dávidíková Romana</t>
  </si>
  <si>
    <t>Majeríková Sofia</t>
  </si>
  <si>
    <t xml:space="preserve">Bednárová Rebeka </t>
  </si>
  <si>
    <t>Zachvejová Tereza</t>
  </si>
  <si>
    <t>Dunajova Saskia</t>
  </si>
  <si>
    <t>Pavličková Veronika</t>
  </si>
  <si>
    <t>Bolcarová Natália</t>
  </si>
  <si>
    <t>Halabrínová Patrícia</t>
  </si>
  <si>
    <t>Masaryková Malvína</t>
  </si>
  <si>
    <t>Hlaváčová Karolína</t>
  </si>
  <si>
    <t>Bočáková Nina</t>
  </si>
  <si>
    <t>Friedlová Kateřina</t>
  </si>
  <si>
    <t>Žandová Sabina</t>
  </si>
  <si>
    <t>Dobrocká Lucia</t>
  </si>
  <si>
    <t>Stejskalová Ludmila</t>
  </si>
  <si>
    <t>Osladilová Adéla</t>
  </si>
  <si>
    <t>Diňová Berenika</t>
  </si>
  <si>
    <t>Richtárechová Barbora</t>
  </si>
  <si>
    <t>Hanicová Kristína</t>
  </si>
  <si>
    <t>Kromková Karolína</t>
  </si>
  <si>
    <t>Kadučáková Nina</t>
  </si>
  <si>
    <t>Hudeková Agáta</t>
  </si>
  <si>
    <t xml:space="preserve">Bartalová Kristína </t>
  </si>
  <si>
    <t xml:space="preserve">Balcová Adela </t>
  </si>
  <si>
    <t>Mázorová</t>
  </si>
  <si>
    <t>POR.</t>
  </si>
  <si>
    <t>AGaF Žilina</t>
  </si>
  <si>
    <t>Čongvová Jela</t>
  </si>
  <si>
    <t>Staršie žiačky</t>
  </si>
  <si>
    <t>Staršie žiačky  - družstvá</t>
  </si>
  <si>
    <t>Najmladšie žiačky  - družstvá</t>
  </si>
  <si>
    <t>Mladšie žiačky  - družstvá</t>
  </si>
  <si>
    <t>30.</t>
  </si>
  <si>
    <t>31.</t>
  </si>
  <si>
    <t>I. ročník Memorálu Ľ. Rísovej</t>
  </si>
  <si>
    <t>XVIII. ročník Banskobystrická kladina: 1. miesto  Nina Galátová - najlepší výkon na kladine 12,67 b.</t>
  </si>
</sst>
</file>

<file path=xl/styles.xml><?xml version="1.0" encoding="utf-8"?>
<styleSheet xmlns="http://schemas.openxmlformats.org/spreadsheetml/2006/main">
  <numFmts count="3">
    <numFmt numFmtId="188" formatCode="0.0"/>
    <numFmt numFmtId="189" formatCode="dd/mm/yyyy"/>
    <numFmt numFmtId="190" formatCode="0.000"/>
  </numFmts>
  <fonts count="31">
    <font>
      <sz val="10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4"/>
      <name val="Symbol"/>
      <family val="1"/>
      <charset val="2"/>
    </font>
    <font>
      <b/>
      <sz val="8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Symbol"/>
      <family val="1"/>
      <charset val="2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4" applyNumberFormat="0" applyAlignment="0" applyProtection="0"/>
    <xf numFmtId="0" fontId="4" fillId="2" borderId="5" applyNumberFormat="0" applyAlignment="0" applyProtection="0"/>
    <xf numFmtId="0" fontId="5" fillId="5" borderId="5" applyNumberFormat="0" applyAlignment="0" applyProtection="0"/>
    <xf numFmtId="0" fontId="6" fillId="5" borderId="6" applyNumberFormat="0" applyAlignment="0" applyProtection="0"/>
  </cellStyleXfs>
  <cellXfs count="27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88" fontId="7" fillId="0" borderId="0" xfId="0" applyNumberFormat="1" applyFont="1" applyAlignment="1">
      <alignment horizontal="right"/>
    </xf>
    <xf numFmtId="188" fontId="9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189" fontId="11" fillId="0" borderId="0" xfId="0" applyNumberFormat="1" applyFont="1" applyAlignment="1">
      <alignment horizontal="left"/>
    </xf>
    <xf numFmtId="188" fontId="7" fillId="0" borderId="7" xfId="0" applyNumberFormat="1" applyFont="1" applyBorder="1" applyAlignment="1">
      <alignment horizontal="right"/>
    </xf>
    <xf numFmtId="188" fontId="9" fillId="0" borderId="8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188" fontId="7" fillId="0" borderId="8" xfId="0" applyNumberFormat="1" applyFont="1" applyBorder="1" applyAlignment="1">
      <alignment horizontal="right"/>
    </xf>
    <xf numFmtId="2" fontId="7" fillId="0" borderId="9" xfId="0" applyNumberFormat="1" applyFont="1" applyBorder="1"/>
    <xf numFmtId="2" fontId="7" fillId="0" borderId="8" xfId="0" applyNumberFormat="1" applyFont="1" applyBorder="1"/>
    <xf numFmtId="188" fontId="7" fillId="0" borderId="10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2" fontId="7" fillId="0" borderId="11" xfId="0" applyNumberFormat="1" applyFont="1" applyBorder="1"/>
    <xf numFmtId="2" fontId="7" fillId="0" borderId="0" xfId="0" applyNumberFormat="1" applyFont="1" applyBorder="1"/>
    <xf numFmtId="188" fontId="7" fillId="0" borderId="12" xfId="0" applyNumberFormat="1" applyFont="1" applyBorder="1" applyAlignment="1">
      <alignment horizontal="right"/>
    </xf>
    <xf numFmtId="188" fontId="9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left"/>
    </xf>
    <xf numFmtId="188" fontId="7" fillId="0" borderId="13" xfId="0" applyNumberFormat="1" applyFont="1" applyBorder="1" applyAlignment="1">
      <alignment horizontal="right"/>
    </xf>
    <xf numFmtId="2" fontId="7" fillId="0" borderId="14" xfId="0" applyNumberFormat="1" applyFont="1" applyBorder="1"/>
    <xf numFmtId="2" fontId="7" fillId="0" borderId="0" xfId="0" applyNumberFormat="1" applyFont="1" applyBorder="1" applyAlignment="1">
      <alignment horizontal="left"/>
    </xf>
    <xf numFmtId="188" fontId="9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188" fontId="8" fillId="0" borderId="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0" xfId="0" applyFont="1"/>
    <xf numFmtId="2" fontId="8" fillId="0" borderId="18" xfId="0" applyNumberFormat="1" applyFont="1" applyBorder="1" applyAlignment="1">
      <alignment horizontal="center"/>
    </xf>
    <xf numFmtId="0" fontId="15" fillId="0" borderId="0" xfId="0" applyFont="1" applyBorder="1"/>
    <xf numFmtId="188" fontId="7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88" fontId="11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88" fontId="8" fillId="0" borderId="19" xfId="0" applyNumberFormat="1" applyFont="1" applyBorder="1" applyAlignment="1">
      <alignment horizontal="right"/>
    </xf>
    <xf numFmtId="188" fontId="9" fillId="0" borderId="19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188" fontId="8" fillId="0" borderId="20" xfId="0" applyNumberFormat="1" applyFont="1" applyBorder="1" applyAlignment="1">
      <alignment horizontal="right"/>
    </xf>
    <xf numFmtId="188" fontId="9" fillId="0" borderId="20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188" fontId="8" fillId="0" borderId="21" xfId="0" applyNumberFormat="1" applyFont="1" applyBorder="1" applyAlignment="1">
      <alignment horizontal="right"/>
    </xf>
    <xf numFmtId="188" fontId="9" fillId="0" borderId="21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188" fontId="8" fillId="0" borderId="22" xfId="0" applyNumberFormat="1" applyFont="1" applyBorder="1" applyAlignment="1">
      <alignment horizontal="right"/>
    </xf>
    <xf numFmtId="2" fontId="14" fillId="0" borderId="23" xfId="0" applyNumberFormat="1" applyFont="1" applyBorder="1"/>
    <xf numFmtId="188" fontId="8" fillId="0" borderId="24" xfId="0" applyNumberFormat="1" applyFont="1" applyBorder="1" applyAlignment="1">
      <alignment horizontal="right"/>
    </xf>
    <xf numFmtId="2" fontId="14" fillId="0" borderId="25" xfId="0" applyNumberFormat="1" applyFont="1" applyBorder="1"/>
    <xf numFmtId="188" fontId="8" fillId="0" borderId="26" xfId="0" applyNumberFormat="1" applyFont="1" applyBorder="1" applyAlignment="1">
      <alignment horizontal="right"/>
    </xf>
    <xf numFmtId="2" fontId="14" fillId="0" borderId="27" xfId="0" applyNumberFormat="1" applyFont="1" applyBorder="1"/>
    <xf numFmtId="188" fontId="8" fillId="0" borderId="28" xfId="0" applyNumberFormat="1" applyFont="1" applyBorder="1" applyAlignment="1">
      <alignment horizontal="right"/>
    </xf>
    <xf numFmtId="190" fontId="11" fillId="0" borderId="29" xfId="0" applyNumberFormat="1" applyFont="1" applyBorder="1"/>
    <xf numFmtId="190" fontId="11" fillId="0" borderId="30" xfId="0" applyNumberFormat="1" applyFont="1" applyBorder="1"/>
    <xf numFmtId="190" fontId="11" fillId="0" borderId="31" xfId="0" applyNumberFormat="1" applyFont="1" applyBorder="1"/>
    <xf numFmtId="188" fontId="8" fillId="0" borderId="32" xfId="0" applyNumberFormat="1" applyFont="1" applyBorder="1" applyAlignment="1">
      <alignment horizontal="right"/>
    </xf>
    <xf numFmtId="188" fontId="8" fillId="0" borderId="3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Border="1"/>
    <xf numFmtId="0" fontId="19" fillId="0" borderId="0" xfId="0" applyFont="1" applyAlignment="1">
      <alignment horizontal="left"/>
    </xf>
    <xf numFmtId="188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 horizontal="right"/>
    </xf>
    <xf numFmtId="190" fontId="0" fillId="0" borderId="0" xfId="0" applyNumberFormat="1" applyFont="1"/>
    <xf numFmtId="0" fontId="0" fillId="0" borderId="0" xfId="0" applyFont="1"/>
    <xf numFmtId="0" fontId="19" fillId="0" borderId="0" xfId="0" applyFont="1"/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88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14" fillId="0" borderId="0" xfId="0" applyNumberFormat="1" applyFont="1" applyBorder="1"/>
    <xf numFmtId="190" fontId="11" fillId="0" borderId="0" xfId="0" applyNumberFormat="1" applyFont="1" applyBorder="1"/>
    <xf numFmtId="188" fontId="8" fillId="0" borderId="34" xfId="0" applyNumberFormat="1" applyFont="1" applyBorder="1" applyAlignment="1">
      <alignment horizontal="center"/>
    </xf>
    <xf numFmtId="188" fontId="8" fillId="0" borderId="35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0" fillId="7" borderId="19" xfId="0" applyFont="1" applyFill="1" applyBorder="1" applyAlignment="1">
      <alignment horizontal="left"/>
    </xf>
    <xf numFmtId="188" fontId="9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30" fillId="7" borderId="20" xfId="0" applyFont="1" applyFill="1" applyBorder="1" applyAlignment="1">
      <alignment horizontal="left"/>
    </xf>
    <xf numFmtId="0" fontId="30" fillId="7" borderId="21" xfId="0" applyFont="1" applyFill="1" applyBorder="1" applyAlignment="1">
      <alignment horizontal="left"/>
    </xf>
    <xf numFmtId="0" fontId="30" fillId="7" borderId="25" xfId="0" applyFont="1" applyFill="1" applyBorder="1" applyAlignment="1">
      <alignment horizontal="left"/>
    </xf>
    <xf numFmtId="0" fontId="30" fillId="7" borderId="27" xfId="0" applyFont="1" applyFill="1" applyBorder="1" applyAlignment="1">
      <alignment horizontal="left"/>
    </xf>
    <xf numFmtId="0" fontId="30" fillId="7" borderId="23" xfId="0" applyFont="1" applyFill="1" applyBorder="1" applyAlignment="1">
      <alignment horizontal="left"/>
    </xf>
    <xf numFmtId="0" fontId="21" fillId="0" borderId="37" xfId="0" applyFont="1" applyBorder="1"/>
    <xf numFmtId="0" fontId="21" fillId="0" borderId="3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88" fontId="9" fillId="0" borderId="20" xfId="0" applyNumberFormat="1" applyFont="1" applyBorder="1" applyAlignment="1">
      <alignment horizontal="center"/>
    </xf>
    <xf numFmtId="188" fontId="9" fillId="0" borderId="19" xfId="0" applyNumberFormat="1" applyFont="1" applyBorder="1" applyAlignment="1">
      <alignment horizontal="center"/>
    </xf>
    <xf numFmtId="188" fontId="9" fillId="0" borderId="21" xfId="0" applyNumberFormat="1" applyFont="1" applyBorder="1" applyAlignment="1">
      <alignment horizontal="center"/>
    </xf>
    <xf numFmtId="0" fontId="30" fillId="7" borderId="40" xfId="0" applyFont="1" applyFill="1" applyBorder="1" applyAlignment="1">
      <alignment horizontal="left"/>
    </xf>
    <xf numFmtId="0" fontId="21" fillId="0" borderId="41" xfId="0" applyFont="1" applyBorder="1"/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30" fillId="0" borderId="19" xfId="0" applyFont="1" applyBorder="1"/>
    <xf numFmtId="0" fontId="30" fillId="7" borderId="19" xfId="0" applyFont="1" applyFill="1" applyBorder="1" applyAlignment="1">
      <alignment horizontal="center"/>
    </xf>
    <xf numFmtId="0" fontId="30" fillId="0" borderId="20" xfId="0" applyFont="1" applyBorder="1"/>
    <xf numFmtId="2" fontId="8" fillId="0" borderId="40" xfId="0" applyNumberFormat="1" applyFont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189" fontId="24" fillId="0" borderId="0" xfId="0" applyNumberFormat="1" applyFont="1" applyAlignment="1">
      <alignment horizontal="left"/>
    </xf>
    <xf numFmtId="2" fontId="25" fillId="0" borderId="0" xfId="0" applyNumberFormat="1" applyFont="1"/>
    <xf numFmtId="2" fontId="24" fillId="0" borderId="0" xfId="0" applyNumberFormat="1" applyFont="1"/>
    <xf numFmtId="2" fontId="24" fillId="0" borderId="0" xfId="0" applyNumberFormat="1" applyFont="1" applyAlignment="1">
      <alignment horizontal="right"/>
    </xf>
    <xf numFmtId="188" fontId="24" fillId="0" borderId="0" xfId="0" applyNumberFormat="1" applyFont="1" applyAlignment="1">
      <alignment horizontal="center"/>
    </xf>
    <xf numFmtId="0" fontId="25" fillId="0" borderId="0" xfId="0" applyFont="1"/>
    <xf numFmtId="188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7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Border="1"/>
    <xf numFmtId="188" fontId="23" fillId="0" borderId="0" xfId="0" applyNumberFormat="1" applyFont="1" applyAlignment="1">
      <alignment horizontal="right"/>
    </xf>
    <xf numFmtId="188" fontId="17" fillId="0" borderId="0" xfId="0" applyNumberFormat="1" applyFont="1" applyAlignment="1">
      <alignment horizontal="left"/>
    </xf>
    <xf numFmtId="188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/>
    <xf numFmtId="2" fontId="23" fillId="0" borderId="0" xfId="0" applyNumberFormat="1" applyFont="1" applyBorder="1" applyAlignment="1">
      <alignment horizontal="right"/>
    </xf>
    <xf numFmtId="2" fontId="17" fillId="0" borderId="0" xfId="0" applyNumberFormat="1" applyFont="1" applyBorder="1"/>
    <xf numFmtId="190" fontId="17" fillId="0" borderId="0" xfId="0" applyNumberFormat="1" applyFont="1" applyBorder="1"/>
    <xf numFmtId="0" fontId="23" fillId="0" borderId="0" xfId="0" applyFont="1" applyBorder="1"/>
    <xf numFmtId="188" fontId="23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/>
    <xf numFmtId="0" fontId="21" fillId="0" borderId="46" xfId="0" applyFont="1" applyBorder="1" applyAlignment="1">
      <alignment horizontal="center"/>
    </xf>
    <xf numFmtId="0" fontId="7" fillId="0" borderId="0" xfId="0" applyFont="1" applyAlignment="1"/>
    <xf numFmtId="0" fontId="30" fillId="7" borderId="20" xfId="0" applyFont="1" applyFill="1" applyBorder="1" applyAlignment="1"/>
    <xf numFmtId="0" fontId="30" fillId="7" borderId="19" xfId="0" applyFont="1" applyFill="1" applyBorder="1" applyAlignment="1"/>
    <xf numFmtId="0" fontId="30" fillId="7" borderId="21" xfId="0" applyFont="1" applyFill="1" applyBorder="1" applyAlignment="1"/>
    <xf numFmtId="0" fontId="15" fillId="0" borderId="0" xfId="0" applyFont="1" applyBorder="1" applyAlignment="1"/>
    <xf numFmtId="0" fontId="23" fillId="0" borderId="0" xfId="0" applyFont="1" applyAlignment="1"/>
    <xf numFmtId="0" fontId="19" fillId="0" borderId="0" xfId="0" applyFont="1" applyAlignment="1"/>
    <xf numFmtId="0" fontId="11" fillId="0" borderId="0" xfId="0" applyFont="1" applyAlignment="1"/>
    <xf numFmtId="0" fontId="30" fillId="7" borderId="20" xfId="0" applyFont="1" applyFill="1" applyBorder="1" applyAlignment="1">
      <alignment horizontal="center"/>
    </xf>
    <xf numFmtId="0" fontId="30" fillId="7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0" fillId="0" borderId="0" xfId="0" applyNumberFormat="1" applyFont="1"/>
    <xf numFmtId="0" fontId="7" fillId="0" borderId="0" xfId="0" applyFont="1" applyBorder="1"/>
    <xf numFmtId="0" fontId="8" fillId="0" borderId="4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19" fillId="0" borderId="19" xfId="9" applyFont="1" applyBorder="1"/>
    <xf numFmtId="0" fontId="19" fillId="0" borderId="19" xfId="9" applyFont="1" applyBorder="1" applyAlignment="1">
      <alignment horizontal="center"/>
    </xf>
    <xf numFmtId="0" fontId="19" fillId="0" borderId="19" xfId="0" applyFont="1" applyBorder="1"/>
    <xf numFmtId="0" fontId="19" fillId="0" borderId="25" xfId="0" applyFont="1" applyBorder="1" applyAlignment="1">
      <alignment horizontal="left"/>
    </xf>
    <xf numFmtId="0" fontId="19" fillId="0" borderId="28" xfId="5" applyFont="1" applyBorder="1" applyAlignment="1">
      <alignment horizontal="left"/>
    </xf>
    <xf numFmtId="0" fontId="19" fillId="0" borderId="49" xfId="5" applyFont="1" applyBorder="1" applyAlignment="1">
      <alignment horizontal="left"/>
    </xf>
    <xf numFmtId="0" fontId="19" fillId="0" borderId="50" xfId="5" applyFont="1" applyBorder="1" applyAlignment="1">
      <alignment horizontal="left"/>
    </xf>
    <xf numFmtId="0" fontId="19" fillId="0" borderId="51" xfId="6" applyFont="1" applyBorder="1" applyAlignment="1">
      <alignment horizontal="center"/>
    </xf>
    <xf numFmtId="0" fontId="27" fillId="0" borderId="21" xfId="8" applyFont="1" applyBorder="1"/>
    <xf numFmtId="0" fontId="19" fillId="0" borderId="52" xfId="7" applyFont="1" applyBorder="1" applyAlignment="1"/>
    <xf numFmtId="188" fontId="8" fillId="6" borderId="53" xfId="0" applyNumberFormat="1" applyFont="1" applyFill="1" applyBorder="1" applyAlignment="1">
      <alignment horizontal="right"/>
    </xf>
    <xf numFmtId="188" fontId="8" fillId="6" borderId="54" xfId="0" applyNumberFormat="1" applyFont="1" applyFill="1" applyBorder="1" applyAlignment="1">
      <alignment horizontal="right"/>
    </xf>
    <xf numFmtId="2" fontId="8" fillId="6" borderId="21" xfId="0" applyNumberFormat="1" applyFont="1" applyFill="1" applyBorder="1" applyAlignment="1">
      <alignment horizontal="right"/>
    </xf>
    <xf numFmtId="188" fontId="8" fillId="6" borderId="55" xfId="0" applyNumberFormat="1" applyFont="1" applyFill="1" applyBorder="1" applyAlignment="1">
      <alignment horizontal="right"/>
    </xf>
    <xf numFmtId="2" fontId="28" fillId="3" borderId="56" xfId="0" applyNumberFormat="1" applyFont="1" applyFill="1" applyBorder="1"/>
    <xf numFmtId="2" fontId="28" fillId="3" borderId="57" xfId="0" applyNumberFormat="1" applyFont="1" applyFill="1" applyBorder="1"/>
    <xf numFmtId="2" fontId="28" fillId="3" borderId="58" xfId="0" applyNumberFormat="1" applyFont="1" applyFill="1" applyBorder="1"/>
    <xf numFmtId="2" fontId="29" fillId="3" borderId="59" xfId="0" applyNumberFormat="1" applyFont="1" applyFill="1" applyBorder="1"/>
    <xf numFmtId="2" fontId="29" fillId="8" borderId="0" xfId="0" applyNumberFormat="1" applyFont="1" applyFill="1" applyBorder="1"/>
    <xf numFmtId="0" fontId="22" fillId="0" borderId="0" xfId="0" applyFont="1" applyBorder="1" applyAlignment="1">
      <alignment horizontal="center"/>
    </xf>
    <xf numFmtId="0" fontId="19" fillId="0" borderId="49" xfId="0" applyFont="1" applyBorder="1" applyAlignment="1">
      <alignment horizontal="left"/>
    </xf>
    <xf numFmtId="189" fontId="24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20" fillId="0" borderId="0" xfId="0" applyFont="1" applyBorder="1"/>
    <xf numFmtId="188" fontId="7" fillId="0" borderId="34" xfId="0" applyNumberFormat="1" applyFont="1" applyBorder="1" applyAlignment="1">
      <alignment horizontal="right"/>
    </xf>
    <xf numFmtId="188" fontId="7" fillId="0" borderId="35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2" fontId="7" fillId="0" borderId="60" xfId="0" applyNumberFormat="1" applyFont="1" applyBorder="1"/>
    <xf numFmtId="188" fontId="7" fillId="0" borderId="61" xfId="0" applyNumberFormat="1" applyFont="1" applyBorder="1" applyAlignment="1">
      <alignment horizontal="right"/>
    </xf>
    <xf numFmtId="2" fontId="7" fillId="0" borderId="62" xfId="0" applyNumberFormat="1" applyFont="1" applyBorder="1"/>
    <xf numFmtId="188" fontId="7" fillId="0" borderId="63" xfId="0" applyNumberFormat="1" applyFont="1" applyBorder="1" applyAlignment="1">
      <alignment horizontal="right"/>
    </xf>
    <xf numFmtId="188" fontId="7" fillId="0" borderId="5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left"/>
    </xf>
    <xf numFmtId="2" fontId="7" fillId="0" borderId="64" xfId="0" applyNumberFormat="1" applyFont="1" applyBorder="1"/>
    <xf numFmtId="190" fontId="11" fillId="0" borderId="65" xfId="0" applyNumberFormat="1" applyFont="1" applyBorder="1"/>
    <xf numFmtId="2" fontId="29" fillId="3" borderId="66" xfId="0" applyNumberFormat="1" applyFont="1" applyFill="1" applyBorder="1"/>
    <xf numFmtId="0" fontId="19" fillId="0" borderId="67" xfId="5" applyFont="1" applyBorder="1" applyAlignment="1">
      <alignment horizontal="left"/>
    </xf>
    <xf numFmtId="0" fontId="19" fillId="0" borderId="68" xfId="6" applyFont="1" applyBorder="1" applyAlignment="1">
      <alignment horizontal="center"/>
    </xf>
    <xf numFmtId="0" fontId="27" fillId="0" borderId="69" xfId="8" applyFont="1" applyBorder="1"/>
    <xf numFmtId="0" fontId="19" fillId="0" borderId="70" xfId="7" applyFont="1" applyBorder="1" applyAlignment="1"/>
    <xf numFmtId="0" fontId="30" fillId="0" borderId="40" xfId="0" applyFont="1" applyBorder="1"/>
    <xf numFmtId="0" fontId="30" fillId="7" borderId="40" xfId="0" applyFont="1" applyFill="1" applyBorder="1" applyAlignment="1">
      <alignment horizontal="center"/>
    </xf>
    <xf numFmtId="0" fontId="30" fillId="7" borderId="71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center"/>
    </xf>
    <xf numFmtId="0" fontId="30" fillId="7" borderId="22" xfId="0" applyFont="1" applyFill="1" applyBorder="1" applyAlignment="1">
      <alignment horizontal="left"/>
    </xf>
    <xf numFmtId="0" fontId="30" fillId="7" borderId="24" xfId="0" applyFont="1" applyFill="1" applyBorder="1" applyAlignment="1">
      <alignment horizontal="left"/>
    </xf>
    <xf numFmtId="0" fontId="19" fillId="0" borderId="24" xfId="9" applyFont="1" applyBorder="1"/>
    <xf numFmtId="0" fontId="19" fillId="0" borderId="26" xfId="5" applyFont="1" applyBorder="1" applyAlignment="1">
      <alignment horizontal="left"/>
    </xf>
    <xf numFmtId="0" fontId="19" fillId="0" borderId="21" xfId="6" applyFont="1" applyBorder="1" applyAlignment="1">
      <alignment horizontal="center"/>
    </xf>
    <xf numFmtId="0" fontId="30" fillId="7" borderId="72" xfId="0" applyFont="1" applyFill="1" applyBorder="1" applyAlignment="1">
      <alignment horizontal="left"/>
    </xf>
    <xf numFmtId="0" fontId="30" fillId="7" borderId="49" xfId="0" applyFont="1" applyFill="1" applyBorder="1" applyAlignment="1">
      <alignment horizontal="left"/>
    </xf>
    <xf numFmtId="0" fontId="19" fillId="0" borderId="73" xfId="7" applyFont="1" applyBorder="1" applyAlignment="1"/>
    <xf numFmtId="2" fontId="14" fillId="0" borderId="49" xfId="0" applyNumberFormat="1" applyFont="1" applyBorder="1"/>
    <xf numFmtId="2" fontId="14" fillId="0" borderId="73" xfId="0" applyNumberFormat="1" applyFont="1" applyBorder="1"/>
    <xf numFmtId="2" fontId="14" fillId="0" borderId="72" xfId="0" applyNumberFormat="1" applyFont="1" applyBorder="1"/>
    <xf numFmtId="188" fontId="8" fillId="6" borderId="74" xfId="0" applyNumberFormat="1" applyFont="1" applyFill="1" applyBorder="1" applyAlignment="1">
      <alignment horizontal="right"/>
    </xf>
    <xf numFmtId="188" fontId="8" fillId="6" borderId="0" xfId="0" applyNumberFormat="1" applyFont="1" applyFill="1" applyBorder="1" applyAlignment="1">
      <alignment horizontal="right"/>
    </xf>
    <xf numFmtId="2" fontId="8" fillId="6" borderId="69" xfId="0" applyNumberFormat="1" applyFont="1" applyFill="1" applyBorder="1" applyAlignment="1">
      <alignment horizontal="right"/>
    </xf>
    <xf numFmtId="188" fontId="8" fillId="6" borderId="75" xfId="0" applyNumberFormat="1" applyFont="1" applyFill="1" applyBorder="1" applyAlignment="1">
      <alignment horizontal="right"/>
    </xf>
    <xf numFmtId="2" fontId="28" fillId="3" borderId="76" xfId="0" applyNumberFormat="1" applyFont="1" applyFill="1" applyBorder="1"/>
    <xf numFmtId="2" fontId="28" fillId="3" borderId="77" xfId="0" applyNumberFormat="1" applyFont="1" applyFill="1" applyBorder="1"/>
    <xf numFmtId="2" fontId="28" fillId="3" borderId="78" xfId="0" applyNumberFormat="1" applyFont="1" applyFill="1" applyBorder="1"/>
    <xf numFmtId="2" fontId="29" fillId="3" borderId="79" xfId="0" applyNumberFormat="1" applyFont="1" applyFill="1" applyBorder="1"/>
    <xf numFmtId="188" fontId="8" fillId="0" borderId="80" xfId="0" applyNumberFormat="1" applyFont="1" applyBorder="1" applyAlignment="1">
      <alignment horizontal="right"/>
    </xf>
    <xf numFmtId="188" fontId="9" fillId="0" borderId="40" xfId="0" applyNumberFormat="1" applyFont="1" applyBorder="1" applyAlignment="1">
      <alignment horizontal="center"/>
    </xf>
    <xf numFmtId="188" fontId="9" fillId="0" borderId="40" xfId="0" applyNumberFormat="1" applyFont="1" applyBorder="1" applyAlignment="1">
      <alignment horizontal="right"/>
    </xf>
    <xf numFmtId="188" fontId="8" fillId="0" borderId="40" xfId="0" applyNumberFormat="1" applyFont="1" applyBorder="1" applyAlignment="1">
      <alignment horizontal="right"/>
    </xf>
    <xf numFmtId="2" fontId="14" fillId="0" borderId="71" xfId="0" applyNumberFormat="1" applyFont="1" applyBorder="1"/>
    <xf numFmtId="2" fontId="14" fillId="0" borderId="81" xfId="0" applyNumberFormat="1" applyFont="1" applyBorder="1"/>
    <xf numFmtId="190" fontId="11" fillId="0" borderId="82" xfId="0" applyNumberFormat="1" applyFont="1" applyBorder="1"/>
    <xf numFmtId="188" fontId="8" fillId="6" borderId="19" xfId="0" applyNumberFormat="1" applyFont="1" applyFill="1" applyBorder="1" applyAlignment="1">
      <alignment horizontal="right"/>
    </xf>
    <xf numFmtId="2" fontId="8" fillId="6" borderId="19" xfId="0" applyNumberFormat="1" applyFont="1" applyFill="1" applyBorder="1" applyAlignment="1">
      <alignment horizontal="right"/>
    </xf>
    <xf numFmtId="2" fontId="28" fillId="3" borderId="49" xfId="0" applyNumberFormat="1" applyFont="1" applyFill="1" applyBorder="1"/>
    <xf numFmtId="188" fontId="8" fillId="6" borderId="26" xfId="0" applyNumberFormat="1" applyFont="1" applyFill="1" applyBorder="1" applyAlignment="1">
      <alignment horizontal="right"/>
    </xf>
    <xf numFmtId="188" fontId="8" fillId="6" borderId="21" xfId="0" applyNumberFormat="1" applyFont="1" applyFill="1" applyBorder="1" applyAlignment="1">
      <alignment horizontal="right"/>
    </xf>
    <xf numFmtId="2" fontId="28" fillId="3" borderId="27" xfId="0" applyNumberFormat="1" applyFont="1" applyFill="1" applyBorder="1"/>
    <xf numFmtId="188" fontId="8" fillId="6" borderId="24" xfId="0" applyNumberFormat="1" applyFont="1" applyFill="1" applyBorder="1" applyAlignment="1">
      <alignment horizontal="right"/>
    </xf>
    <xf numFmtId="190" fontId="11" fillId="0" borderId="83" xfId="0" applyNumberFormat="1" applyFont="1" applyBorder="1"/>
    <xf numFmtId="190" fontId="11" fillId="0" borderId="84" xfId="0" applyNumberFormat="1" applyFont="1" applyBorder="1"/>
    <xf numFmtId="2" fontId="29" fillId="3" borderId="84" xfId="0" applyNumberFormat="1" applyFont="1" applyFill="1" applyBorder="1"/>
    <xf numFmtId="190" fontId="11" fillId="0" borderId="59" xfId="0" applyNumberFormat="1" applyFont="1" applyBorder="1"/>
    <xf numFmtId="188" fontId="8" fillId="0" borderId="85" xfId="0" applyNumberFormat="1" applyFont="1" applyBorder="1" applyAlignment="1">
      <alignment horizontal="center"/>
    </xf>
    <xf numFmtId="188" fontId="8" fillId="0" borderId="42" xfId="0" applyNumberFormat="1" applyFont="1" applyBorder="1" applyAlignment="1">
      <alignment horizontal="center"/>
    </xf>
    <xf numFmtId="2" fontId="8" fillId="0" borderId="86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2" fontId="8" fillId="0" borderId="8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188" fontId="23" fillId="0" borderId="0" xfId="0" applyNumberFormat="1" applyFont="1" applyBorder="1" applyAlignment="1">
      <alignment horizontal="center"/>
    </xf>
    <xf numFmtId="188" fontId="23" fillId="0" borderId="0" xfId="0" applyNumberFormat="1" applyFont="1" applyBorder="1" applyAlignment="1"/>
    <xf numFmtId="188" fontId="17" fillId="0" borderId="0" xfId="0" applyNumberFormat="1" applyFont="1" applyBorder="1" applyAlignment="1"/>
    <xf numFmtId="0" fontId="18" fillId="0" borderId="0" xfId="0" applyFont="1" applyAlignment="1">
      <alignment horizontal="center"/>
    </xf>
    <xf numFmtId="0" fontId="0" fillId="0" borderId="0" xfId="0" applyAlignment="1"/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188" fontId="24" fillId="0" borderId="0" xfId="0" applyNumberFormat="1" applyFont="1" applyAlignment="1">
      <alignment horizontal="left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</cellXfs>
  <cellStyles count="14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e 2 4" xfId="5"/>
    <cellStyle name="normálne 2 5" xfId="6"/>
    <cellStyle name="normálne 2 6" xfId="7"/>
    <cellStyle name="normálne 7" xfId="8"/>
    <cellStyle name="normálne_protokoly jun.,ženy B" xfId="9"/>
    <cellStyle name="normální" xfId="0" builtinId="0"/>
    <cellStyle name="Poznámka" xfId="10" builtinId="10" customBuiltin="1"/>
    <cellStyle name="Vstup" xfId="11" builtinId="20" customBuiltin="1"/>
    <cellStyle name="Výpočet" xfId="12" builtinId="22" customBuiltin="1"/>
    <cellStyle name="Výstup" xfId="13" builtinId="2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w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w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w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16.jpeg"/><Relationship Id="rId7" Type="http://schemas.openxmlformats.org/officeDocument/2006/relationships/image" Target="../media/image4.jpeg"/><Relationship Id="rId2" Type="http://schemas.openxmlformats.org/officeDocument/2006/relationships/image" Target="../media/image15.jpeg"/><Relationship Id="rId1" Type="http://schemas.openxmlformats.org/officeDocument/2006/relationships/image" Target="../media/image8.png"/><Relationship Id="rId6" Type="http://schemas.openxmlformats.org/officeDocument/2006/relationships/image" Target="../media/image17.jpeg"/><Relationship Id="rId5" Type="http://schemas.openxmlformats.org/officeDocument/2006/relationships/image" Target="../media/image2.jpeg"/><Relationship Id="rId4" Type="http://schemas.openxmlformats.org/officeDocument/2006/relationships/image" Target="../media/image3.png"/><Relationship Id="rId9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7.jpeg"/><Relationship Id="rId7" Type="http://schemas.openxmlformats.org/officeDocument/2006/relationships/image" Target="../media/image15.jpe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wmf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3.png"/><Relationship Id="rId7" Type="http://schemas.openxmlformats.org/officeDocument/2006/relationships/image" Target="../media/image19.jpeg"/><Relationship Id="rId2" Type="http://schemas.openxmlformats.org/officeDocument/2006/relationships/image" Target="../media/image15.jpeg"/><Relationship Id="rId1" Type="http://schemas.openxmlformats.org/officeDocument/2006/relationships/image" Target="../media/image8.png"/><Relationship Id="rId6" Type="http://schemas.openxmlformats.org/officeDocument/2006/relationships/image" Target="../media/image4.jpeg"/><Relationship Id="rId5" Type="http://schemas.openxmlformats.org/officeDocument/2006/relationships/image" Target="../media/image17.jpeg"/><Relationship Id="rId4" Type="http://schemas.openxmlformats.org/officeDocument/2006/relationships/image" Target="../media/image2.jpeg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9525</xdr:rowOff>
    </xdr:from>
    <xdr:to>
      <xdr:col>9</xdr:col>
      <xdr:colOff>66675</xdr:colOff>
      <xdr:row>7</xdr:row>
      <xdr:rowOff>142875</xdr:rowOff>
    </xdr:to>
    <xdr:pic>
      <xdr:nvPicPr>
        <xdr:cNvPr id="308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114425"/>
          <a:ext cx="4095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30</xdr:col>
      <xdr:colOff>0</xdr:colOff>
      <xdr:row>5</xdr:row>
      <xdr:rowOff>38100</xdr:rowOff>
    </xdr:from>
    <xdr:to>
      <xdr:col>36</xdr:col>
      <xdr:colOff>38100</xdr:colOff>
      <xdr:row>7</xdr:row>
      <xdr:rowOff>152400</xdr:rowOff>
    </xdr:to>
    <xdr:pic>
      <xdr:nvPicPr>
        <xdr:cNvPr id="308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96425" y="1143000"/>
          <a:ext cx="1200150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47625</xdr:colOff>
      <xdr:row>5</xdr:row>
      <xdr:rowOff>9525</xdr:rowOff>
    </xdr:from>
    <xdr:to>
      <xdr:col>12</xdr:col>
      <xdr:colOff>66675</xdr:colOff>
      <xdr:row>7</xdr:row>
      <xdr:rowOff>180975</xdr:rowOff>
    </xdr:to>
    <xdr:pic>
      <xdr:nvPicPr>
        <xdr:cNvPr id="308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1114425"/>
          <a:ext cx="118110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28575</xdr:colOff>
      <xdr:row>5</xdr:row>
      <xdr:rowOff>9525</xdr:rowOff>
    </xdr:from>
    <xdr:to>
      <xdr:col>20</xdr:col>
      <xdr:colOff>38100</xdr:colOff>
      <xdr:row>7</xdr:row>
      <xdr:rowOff>209550</xdr:rowOff>
    </xdr:to>
    <xdr:pic>
      <xdr:nvPicPr>
        <xdr:cNvPr id="3088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76950" y="1114425"/>
          <a:ext cx="116205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85725</xdr:colOff>
      <xdr:row>5</xdr:row>
      <xdr:rowOff>9525</xdr:rowOff>
    </xdr:from>
    <xdr:to>
      <xdr:col>28</xdr:col>
      <xdr:colOff>19050</xdr:colOff>
      <xdr:row>7</xdr:row>
      <xdr:rowOff>180975</xdr:rowOff>
    </xdr:to>
    <xdr:pic>
      <xdr:nvPicPr>
        <xdr:cNvPr id="308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48600" y="1114425"/>
          <a:ext cx="109537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26</xdr:col>
      <xdr:colOff>133350</xdr:colOff>
      <xdr:row>51</xdr:row>
      <xdr:rowOff>142875</xdr:rowOff>
    </xdr:from>
    <xdr:to>
      <xdr:col>28</xdr:col>
      <xdr:colOff>209550</xdr:colOff>
      <xdr:row>55</xdr:row>
      <xdr:rowOff>57150</xdr:rowOff>
    </xdr:to>
    <xdr:pic>
      <xdr:nvPicPr>
        <xdr:cNvPr id="30883" name="Picture 225" descr="logo-skumb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82025" y="88677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51</xdr:row>
      <xdr:rowOff>171450</xdr:rowOff>
    </xdr:from>
    <xdr:to>
      <xdr:col>13</xdr:col>
      <xdr:colOff>228600</xdr:colOff>
      <xdr:row>55</xdr:row>
      <xdr:rowOff>95250</xdr:rowOff>
    </xdr:to>
    <xdr:pic>
      <xdr:nvPicPr>
        <xdr:cNvPr id="30884" name="Picture 227" descr="logo%20UMB%20CB%20vedla%20seba+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14905" r="635" b="14069"/>
        <a:stretch>
          <a:fillRect/>
        </a:stretch>
      </xdr:blipFill>
      <xdr:spPr bwMode="auto">
        <a:xfrm>
          <a:off x="4724400" y="8896350"/>
          <a:ext cx="12954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247650</xdr:colOff>
      <xdr:row>50</xdr:row>
      <xdr:rowOff>66675</xdr:rowOff>
    </xdr:from>
    <xdr:to>
      <xdr:col>37</xdr:col>
      <xdr:colOff>314325</xdr:colOff>
      <xdr:row>53</xdr:row>
      <xdr:rowOff>95250</xdr:rowOff>
    </xdr:to>
    <xdr:pic>
      <xdr:nvPicPr>
        <xdr:cNvPr id="30885" name="Obrázok 10" descr="bolos.eps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29875" y="8601075"/>
          <a:ext cx="8477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9525</xdr:colOff>
      <xdr:row>51</xdr:row>
      <xdr:rowOff>171450</xdr:rowOff>
    </xdr:from>
    <xdr:to>
      <xdr:col>21</xdr:col>
      <xdr:colOff>38100</xdr:colOff>
      <xdr:row>55</xdr:row>
      <xdr:rowOff>0</xdr:rowOff>
    </xdr:to>
    <xdr:pic>
      <xdr:nvPicPr>
        <xdr:cNvPr id="30886" name="Picture 224" descr="sau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43700" y="8896350"/>
          <a:ext cx="800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1228725</xdr:colOff>
      <xdr:row>50</xdr:row>
      <xdr:rowOff>114300</xdr:rowOff>
    </xdr:from>
    <xdr:to>
      <xdr:col>4</xdr:col>
      <xdr:colOff>981075</xdr:colOff>
      <xdr:row>55</xdr:row>
      <xdr:rowOff>57150</xdr:rowOff>
    </xdr:to>
    <xdr:pic>
      <xdr:nvPicPr>
        <xdr:cNvPr id="30887" name="Obrázok 12" descr="C:\Users\jkremnicky\Documents\Kremnický\klub\LOGA\logo mesto BB 2017 EMS\logo_ems_bb_2017 - mal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52750" y="8648700"/>
          <a:ext cx="10096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9525</xdr:rowOff>
    </xdr:from>
    <xdr:to>
      <xdr:col>12</xdr:col>
      <xdr:colOff>85725</xdr:colOff>
      <xdr:row>7</xdr:row>
      <xdr:rowOff>142875</xdr:rowOff>
    </xdr:to>
    <xdr:pic>
      <xdr:nvPicPr>
        <xdr:cNvPr id="250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4825" y="1114425"/>
          <a:ext cx="11715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30</xdr:col>
      <xdr:colOff>0</xdr:colOff>
      <xdr:row>5</xdr:row>
      <xdr:rowOff>38100</xdr:rowOff>
    </xdr:from>
    <xdr:to>
      <xdr:col>36</xdr:col>
      <xdr:colOff>38100</xdr:colOff>
      <xdr:row>7</xdr:row>
      <xdr:rowOff>152400</xdr:rowOff>
    </xdr:to>
    <xdr:pic>
      <xdr:nvPicPr>
        <xdr:cNvPr id="25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48800" y="1143000"/>
          <a:ext cx="1200150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28575</xdr:colOff>
      <xdr:row>5</xdr:row>
      <xdr:rowOff>9525</xdr:rowOff>
    </xdr:from>
    <xdr:to>
      <xdr:col>20</xdr:col>
      <xdr:colOff>38100</xdr:colOff>
      <xdr:row>7</xdr:row>
      <xdr:rowOff>209550</xdr:rowOff>
    </xdr:to>
    <xdr:pic>
      <xdr:nvPicPr>
        <xdr:cNvPr id="2506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29325" y="1114425"/>
          <a:ext cx="116205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85725</xdr:colOff>
      <xdr:row>5</xdr:row>
      <xdr:rowOff>9525</xdr:rowOff>
    </xdr:from>
    <xdr:to>
      <xdr:col>28</xdr:col>
      <xdr:colOff>19050</xdr:colOff>
      <xdr:row>7</xdr:row>
      <xdr:rowOff>180975</xdr:rowOff>
    </xdr:to>
    <xdr:pic>
      <xdr:nvPicPr>
        <xdr:cNvPr id="250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00975" y="1114425"/>
          <a:ext cx="109537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26</xdr:col>
      <xdr:colOff>161925</xdr:colOff>
      <xdr:row>36</xdr:row>
      <xdr:rowOff>47625</xdr:rowOff>
    </xdr:from>
    <xdr:to>
      <xdr:col>29</xdr:col>
      <xdr:colOff>19050</xdr:colOff>
      <xdr:row>39</xdr:row>
      <xdr:rowOff>114300</xdr:rowOff>
    </xdr:to>
    <xdr:pic>
      <xdr:nvPicPr>
        <xdr:cNvPr id="25065" name="Picture 225" descr="logo-skumb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62975" y="6343650"/>
          <a:ext cx="6477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37</xdr:row>
      <xdr:rowOff>0</xdr:rowOff>
    </xdr:from>
    <xdr:to>
      <xdr:col>13</xdr:col>
      <xdr:colOff>114300</xdr:colOff>
      <xdr:row>40</xdr:row>
      <xdr:rowOff>66675</xdr:rowOff>
    </xdr:to>
    <xdr:pic>
      <xdr:nvPicPr>
        <xdr:cNvPr id="25066" name="Picture 227" descr="logo%20UMB%20CB%20vedla%20seba+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14905" r="635" b="14069"/>
        <a:stretch>
          <a:fillRect/>
        </a:stretch>
      </xdr:blipFill>
      <xdr:spPr bwMode="auto">
        <a:xfrm>
          <a:off x="4562475" y="6486525"/>
          <a:ext cx="12954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85725</xdr:colOff>
      <xdr:row>36</xdr:row>
      <xdr:rowOff>57150</xdr:rowOff>
    </xdr:from>
    <xdr:to>
      <xdr:col>37</xdr:col>
      <xdr:colOff>95250</xdr:colOff>
      <xdr:row>39</xdr:row>
      <xdr:rowOff>104775</xdr:rowOff>
    </xdr:to>
    <xdr:pic>
      <xdr:nvPicPr>
        <xdr:cNvPr id="25067" name="Obrázok 10" descr="bolos.eps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220325" y="6353175"/>
          <a:ext cx="790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38100</xdr:colOff>
      <xdr:row>36</xdr:row>
      <xdr:rowOff>57150</xdr:rowOff>
    </xdr:from>
    <xdr:to>
      <xdr:col>20</xdr:col>
      <xdr:colOff>266700</xdr:colOff>
      <xdr:row>40</xdr:row>
      <xdr:rowOff>66675</xdr:rowOff>
    </xdr:to>
    <xdr:pic>
      <xdr:nvPicPr>
        <xdr:cNvPr id="25068" name="Picture 224" descr="sau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24650" y="6353175"/>
          <a:ext cx="6953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1181100</xdr:colOff>
      <xdr:row>35</xdr:row>
      <xdr:rowOff>76200</xdr:rowOff>
    </xdr:from>
    <xdr:to>
      <xdr:col>4</xdr:col>
      <xdr:colOff>981075</xdr:colOff>
      <xdr:row>39</xdr:row>
      <xdr:rowOff>142875</xdr:rowOff>
    </xdr:to>
    <xdr:pic>
      <xdr:nvPicPr>
        <xdr:cNvPr id="25069" name="Obrázok 12" descr="C:\Users\jkremnicky\Documents\Kremnický\klub\LOGA\logo mesto BB 2017 EMS\logo_ems_bb_2017 - mal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19400" y="6181725"/>
          <a:ext cx="1038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</xdr:row>
      <xdr:rowOff>9525</xdr:rowOff>
    </xdr:from>
    <xdr:to>
      <xdr:col>12</xdr:col>
      <xdr:colOff>85725</xdr:colOff>
      <xdr:row>7</xdr:row>
      <xdr:rowOff>142875</xdr:rowOff>
    </xdr:to>
    <xdr:pic>
      <xdr:nvPicPr>
        <xdr:cNvPr id="300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1114425"/>
          <a:ext cx="11715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30</xdr:col>
      <xdr:colOff>0</xdr:colOff>
      <xdr:row>5</xdr:row>
      <xdr:rowOff>38100</xdr:rowOff>
    </xdr:from>
    <xdr:to>
      <xdr:col>36</xdr:col>
      <xdr:colOff>38100</xdr:colOff>
      <xdr:row>7</xdr:row>
      <xdr:rowOff>152400</xdr:rowOff>
    </xdr:to>
    <xdr:pic>
      <xdr:nvPicPr>
        <xdr:cNvPr id="30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91675" y="1143000"/>
          <a:ext cx="1200150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28575</xdr:colOff>
      <xdr:row>5</xdr:row>
      <xdr:rowOff>9525</xdr:rowOff>
    </xdr:from>
    <xdr:to>
      <xdr:col>20</xdr:col>
      <xdr:colOff>38100</xdr:colOff>
      <xdr:row>7</xdr:row>
      <xdr:rowOff>209550</xdr:rowOff>
    </xdr:to>
    <xdr:pic>
      <xdr:nvPicPr>
        <xdr:cNvPr id="300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72200" y="1114425"/>
          <a:ext cx="116205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85725</xdr:colOff>
      <xdr:row>5</xdr:row>
      <xdr:rowOff>9525</xdr:rowOff>
    </xdr:from>
    <xdr:to>
      <xdr:col>28</xdr:col>
      <xdr:colOff>19050</xdr:colOff>
      <xdr:row>7</xdr:row>
      <xdr:rowOff>180975</xdr:rowOff>
    </xdr:to>
    <xdr:pic>
      <xdr:nvPicPr>
        <xdr:cNvPr id="30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43850" y="1114425"/>
          <a:ext cx="109537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27</xdr:col>
      <xdr:colOff>76200</xdr:colOff>
      <xdr:row>31</xdr:row>
      <xdr:rowOff>142875</xdr:rowOff>
    </xdr:from>
    <xdr:to>
      <xdr:col>29</xdr:col>
      <xdr:colOff>200025</xdr:colOff>
      <xdr:row>35</xdr:row>
      <xdr:rowOff>85725</xdr:rowOff>
    </xdr:to>
    <xdr:pic>
      <xdr:nvPicPr>
        <xdr:cNvPr id="30050" name="Picture 225" descr="logo-skumb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886825" y="5715000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171450</xdr:colOff>
      <xdr:row>32</xdr:row>
      <xdr:rowOff>9525</xdr:rowOff>
    </xdr:from>
    <xdr:to>
      <xdr:col>18</xdr:col>
      <xdr:colOff>228600</xdr:colOff>
      <xdr:row>35</xdr:row>
      <xdr:rowOff>133350</xdr:rowOff>
    </xdr:to>
    <xdr:pic>
      <xdr:nvPicPr>
        <xdr:cNvPr id="30051" name="Picture 227" descr="logo%20UMB%20CB%20vedla%20seba+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14905" r="635" b="14069"/>
        <a:stretch>
          <a:fillRect/>
        </a:stretch>
      </xdr:blipFill>
      <xdr:spPr bwMode="auto">
        <a:xfrm>
          <a:off x="5715000" y="5772150"/>
          <a:ext cx="1343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66675</xdr:colOff>
      <xdr:row>31</xdr:row>
      <xdr:rowOff>142875</xdr:rowOff>
    </xdr:from>
    <xdr:to>
      <xdr:col>36</xdr:col>
      <xdr:colOff>0</xdr:colOff>
      <xdr:row>35</xdr:row>
      <xdr:rowOff>28575</xdr:rowOff>
    </xdr:to>
    <xdr:pic>
      <xdr:nvPicPr>
        <xdr:cNvPr id="30052" name="Obrázok 10" descr="bolos.eps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001250" y="5715000"/>
          <a:ext cx="752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228600</xdr:colOff>
      <xdr:row>31</xdr:row>
      <xdr:rowOff>133350</xdr:rowOff>
    </xdr:from>
    <xdr:to>
      <xdr:col>24</xdr:col>
      <xdr:colOff>47625</xdr:colOff>
      <xdr:row>35</xdr:row>
      <xdr:rowOff>95250</xdr:rowOff>
    </xdr:to>
    <xdr:pic>
      <xdr:nvPicPr>
        <xdr:cNvPr id="30053" name="Picture 224" descr="sau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24750" y="5705475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31</xdr:row>
      <xdr:rowOff>28575</xdr:rowOff>
    </xdr:from>
    <xdr:to>
      <xdr:col>11</xdr:col>
      <xdr:colOff>19050</xdr:colOff>
      <xdr:row>35</xdr:row>
      <xdr:rowOff>123825</xdr:rowOff>
    </xdr:to>
    <xdr:pic>
      <xdr:nvPicPr>
        <xdr:cNvPr id="30054" name="Obrázok 11" descr="C:\Users\jkremnicky\Documents\Kremnický\klub\LOGA\logo mesto BB 2017 EMS\logo_ems_bb_2017 - mal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48150" y="5600700"/>
          <a:ext cx="11049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66</xdr:row>
      <xdr:rowOff>133350</xdr:rowOff>
    </xdr:from>
    <xdr:to>
      <xdr:col>25</xdr:col>
      <xdr:colOff>152400</xdr:colOff>
      <xdr:row>70</xdr:row>
      <xdr:rowOff>190500</xdr:rowOff>
    </xdr:to>
    <xdr:pic>
      <xdr:nvPicPr>
        <xdr:cNvPr id="26000" name="Picture 224" descr="sa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9525" y="12392025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238125</xdr:colOff>
      <xdr:row>66</xdr:row>
      <xdr:rowOff>38100</xdr:rowOff>
    </xdr:from>
    <xdr:to>
      <xdr:col>32</xdr:col>
      <xdr:colOff>0</xdr:colOff>
      <xdr:row>70</xdr:row>
      <xdr:rowOff>190500</xdr:rowOff>
    </xdr:to>
    <xdr:pic>
      <xdr:nvPicPr>
        <xdr:cNvPr id="26001" name="Picture 225" descr="logo-skum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4950" y="12296775"/>
          <a:ext cx="885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133350</xdr:colOff>
      <xdr:row>66</xdr:row>
      <xdr:rowOff>38100</xdr:rowOff>
    </xdr:from>
    <xdr:to>
      <xdr:col>18</xdr:col>
      <xdr:colOff>28575</xdr:colOff>
      <xdr:row>70</xdr:row>
      <xdr:rowOff>123825</xdr:rowOff>
    </xdr:to>
    <xdr:pic>
      <xdr:nvPicPr>
        <xdr:cNvPr id="26002" name="Picture 227" descr="logo%20UMB%20CB%20vedla%20seba+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-14905" r="635" b="14069"/>
        <a:stretch>
          <a:fillRect/>
        </a:stretch>
      </xdr:blipFill>
      <xdr:spPr bwMode="auto">
        <a:xfrm>
          <a:off x="5200650" y="12296775"/>
          <a:ext cx="17240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</xdr:row>
      <xdr:rowOff>28575</xdr:rowOff>
    </xdr:from>
    <xdr:to>
      <xdr:col>18</xdr:col>
      <xdr:colOff>152400</xdr:colOff>
      <xdr:row>7</xdr:row>
      <xdr:rowOff>257175</xdr:rowOff>
    </xdr:to>
    <xdr:pic>
      <xdr:nvPicPr>
        <xdr:cNvPr id="260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38850" y="1171575"/>
          <a:ext cx="1009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30</xdr:col>
      <xdr:colOff>76200</xdr:colOff>
      <xdr:row>5</xdr:row>
      <xdr:rowOff>57150</xdr:rowOff>
    </xdr:from>
    <xdr:to>
      <xdr:col>34</xdr:col>
      <xdr:colOff>123825</xdr:colOff>
      <xdr:row>7</xdr:row>
      <xdr:rowOff>266700</xdr:rowOff>
    </xdr:to>
    <xdr:pic>
      <xdr:nvPicPr>
        <xdr:cNvPr id="26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725025" y="1200150"/>
          <a:ext cx="90487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161925</xdr:colOff>
      <xdr:row>5</xdr:row>
      <xdr:rowOff>28575</xdr:rowOff>
    </xdr:from>
    <xdr:to>
      <xdr:col>10</xdr:col>
      <xdr:colOff>200025</xdr:colOff>
      <xdr:row>7</xdr:row>
      <xdr:rowOff>238125</xdr:rowOff>
    </xdr:to>
    <xdr:pic>
      <xdr:nvPicPr>
        <xdr:cNvPr id="260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91000" y="1171575"/>
          <a:ext cx="107632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9525</xdr:colOff>
      <xdr:row>5</xdr:row>
      <xdr:rowOff>76200</xdr:rowOff>
    </xdr:from>
    <xdr:to>
      <xdr:col>26</xdr:col>
      <xdr:colOff>114300</xdr:colOff>
      <xdr:row>7</xdr:row>
      <xdr:rowOff>247650</xdr:rowOff>
    </xdr:to>
    <xdr:pic>
      <xdr:nvPicPr>
        <xdr:cNvPr id="260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867650" y="1219200"/>
          <a:ext cx="9620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33</xdr:col>
      <xdr:colOff>190500</xdr:colOff>
      <xdr:row>66</xdr:row>
      <xdr:rowOff>9525</xdr:rowOff>
    </xdr:from>
    <xdr:to>
      <xdr:col>36</xdr:col>
      <xdr:colOff>304800</xdr:colOff>
      <xdr:row>70</xdr:row>
      <xdr:rowOff>9525</xdr:rowOff>
    </xdr:to>
    <xdr:pic>
      <xdr:nvPicPr>
        <xdr:cNvPr id="26007" name="Obrázok 10" descr="bolos.eps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382250" y="12268200"/>
          <a:ext cx="1000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66</xdr:row>
      <xdr:rowOff>47625</xdr:rowOff>
    </xdr:from>
    <xdr:to>
      <xdr:col>10</xdr:col>
      <xdr:colOff>133350</xdr:colOff>
      <xdr:row>70</xdr:row>
      <xdr:rowOff>57150</xdr:rowOff>
    </xdr:to>
    <xdr:pic>
      <xdr:nvPicPr>
        <xdr:cNvPr id="26008" name="Obrázok 11" descr="C:\Users\jkremnicky\Documents\Kremnický\klub\LOGA\logo mesto BB 2017 EMS\logo_ems_bb_2017 - mal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38600" y="12306300"/>
          <a:ext cx="1162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18</xdr:col>
      <xdr:colOff>152400</xdr:colOff>
      <xdr:row>7</xdr:row>
      <xdr:rowOff>257175</xdr:rowOff>
    </xdr:to>
    <xdr:pic>
      <xdr:nvPicPr>
        <xdr:cNvPr id="290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1171575"/>
          <a:ext cx="1009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30</xdr:col>
      <xdr:colOff>76200</xdr:colOff>
      <xdr:row>5</xdr:row>
      <xdr:rowOff>57150</xdr:rowOff>
    </xdr:from>
    <xdr:to>
      <xdr:col>34</xdr:col>
      <xdr:colOff>123825</xdr:colOff>
      <xdr:row>7</xdr:row>
      <xdr:rowOff>266700</xdr:rowOff>
    </xdr:to>
    <xdr:pic>
      <xdr:nvPicPr>
        <xdr:cNvPr id="29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1200150"/>
          <a:ext cx="90487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161925</xdr:colOff>
      <xdr:row>5</xdr:row>
      <xdr:rowOff>28575</xdr:rowOff>
    </xdr:from>
    <xdr:to>
      <xdr:col>10</xdr:col>
      <xdr:colOff>200025</xdr:colOff>
      <xdr:row>7</xdr:row>
      <xdr:rowOff>238125</xdr:rowOff>
    </xdr:to>
    <xdr:pic>
      <xdr:nvPicPr>
        <xdr:cNvPr id="290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71950" y="1171575"/>
          <a:ext cx="107632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9525</xdr:colOff>
      <xdr:row>5</xdr:row>
      <xdr:rowOff>76200</xdr:rowOff>
    </xdr:from>
    <xdr:to>
      <xdr:col>26</xdr:col>
      <xdr:colOff>114300</xdr:colOff>
      <xdr:row>7</xdr:row>
      <xdr:rowOff>247650</xdr:rowOff>
    </xdr:to>
    <xdr:pic>
      <xdr:nvPicPr>
        <xdr:cNvPr id="290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48600" y="1219200"/>
          <a:ext cx="9620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33</xdr:col>
      <xdr:colOff>123825</xdr:colOff>
      <xdr:row>44</xdr:row>
      <xdr:rowOff>9525</xdr:rowOff>
    </xdr:from>
    <xdr:to>
      <xdr:col>35</xdr:col>
      <xdr:colOff>342900</xdr:colOff>
      <xdr:row>47</xdr:row>
      <xdr:rowOff>9525</xdr:rowOff>
    </xdr:to>
    <xdr:pic>
      <xdr:nvPicPr>
        <xdr:cNvPr id="29036" name="Obrázok 10" descr="bolos.eps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96525" y="8134350"/>
          <a:ext cx="742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44</xdr:row>
      <xdr:rowOff>0</xdr:rowOff>
    </xdr:from>
    <xdr:to>
      <xdr:col>25</xdr:col>
      <xdr:colOff>47625</xdr:colOff>
      <xdr:row>47</xdr:row>
      <xdr:rowOff>104775</xdr:rowOff>
    </xdr:to>
    <xdr:pic>
      <xdr:nvPicPr>
        <xdr:cNvPr id="29037" name="Picture 224" descr="sau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67625" y="8124825"/>
          <a:ext cx="762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285750</xdr:colOff>
      <xdr:row>44</xdr:row>
      <xdr:rowOff>0</xdr:rowOff>
    </xdr:from>
    <xdr:to>
      <xdr:col>31</xdr:col>
      <xdr:colOff>133350</xdr:colOff>
      <xdr:row>47</xdr:row>
      <xdr:rowOff>114300</xdr:rowOff>
    </xdr:to>
    <xdr:pic>
      <xdr:nvPicPr>
        <xdr:cNvPr id="29038" name="Picture 225" descr="logo-skumb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153525" y="8124825"/>
          <a:ext cx="790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314325</xdr:colOff>
      <xdr:row>44</xdr:row>
      <xdr:rowOff>47625</xdr:rowOff>
    </xdr:from>
    <xdr:to>
      <xdr:col>18</xdr:col>
      <xdr:colOff>76200</xdr:colOff>
      <xdr:row>47</xdr:row>
      <xdr:rowOff>123825</xdr:rowOff>
    </xdr:to>
    <xdr:pic>
      <xdr:nvPicPr>
        <xdr:cNvPr id="29039" name="Picture 227" descr="logo%20UMB%20CB%20vedla%20seba+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-14905" r="635" b="14069"/>
        <a:stretch>
          <a:fillRect/>
        </a:stretch>
      </xdr:blipFill>
      <xdr:spPr bwMode="auto">
        <a:xfrm>
          <a:off x="5581650" y="8172450"/>
          <a:ext cx="1371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43</xdr:row>
      <xdr:rowOff>76200</xdr:rowOff>
    </xdr:from>
    <xdr:to>
      <xdr:col>10</xdr:col>
      <xdr:colOff>85725</xdr:colOff>
      <xdr:row>47</xdr:row>
      <xdr:rowOff>180975</xdr:rowOff>
    </xdr:to>
    <xdr:pic>
      <xdr:nvPicPr>
        <xdr:cNvPr id="29040" name="Obrázok 11" descr="C:\Users\jkremnicky\Documents\Kremnický\klub\LOGA\logo mesto BB 2017 EMS\logo_ems_bb_2017 - mal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71925" y="8010525"/>
          <a:ext cx="11620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36</xdr:row>
      <xdr:rowOff>19050</xdr:rowOff>
    </xdr:from>
    <xdr:to>
      <xdr:col>24</xdr:col>
      <xdr:colOff>0</xdr:colOff>
      <xdr:row>41</xdr:row>
      <xdr:rowOff>28575</xdr:rowOff>
    </xdr:to>
    <xdr:pic>
      <xdr:nvPicPr>
        <xdr:cNvPr id="27983" name="Picture 224" descr="sa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9975" y="6848475"/>
          <a:ext cx="9239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47625</xdr:colOff>
      <xdr:row>36</xdr:row>
      <xdr:rowOff>19050</xdr:rowOff>
    </xdr:from>
    <xdr:to>
      <xdr:col>30</xdr:col>
      <xdr:colOff>0</xdr:colOff>
      <xdr:row>41</xdr:row>
      <xdr:rowOff>123825</xdr:rowOff>
    </xdr:to>
    <xdr:pic>
      <xdr:nvPicPr>
        <xdr:cNvPr id="27984" name="Picture 225" descr="logo-skum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86825" y="6848475"/>
          <a:ext cx="885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</xdr:row>
      <xdr:rowOff>28575</xdr:rowOff>
    </xdr:from>
    <xdr:to>
      <xdr:col>18</xdr:col>
      <xdr:colOff>152400</xdr:colOff>
      <xdr:row>7</xdr:row>
      <xdr:rowOff>257175</xdr:rowOff>
    </xdr:to>
    <xdr:pic>
      <xdr:nvPicPr>
        <xdr:cNvPr id="279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2675" y="1171575"/>
          <a:ext cx="1009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30</xdr:col>
      <xdr:colOff>76200</xdr:colOff>
      <xdr:row>5</xdr:row>
      <xdr:rowOff>57150</xdr:rowOff>
    </xdr:from>
    <xdr:to>
      <xdr:col>34</xdr:col>
      <xdr:colOff>123825</xdr:colOff>
      <xdr:row>7</xdr:row>
      <xdr:rowOff>266700</xdr:rowOff>
    </xdr:to>
    <xdr:pic>
      <xdr:nvPicPr>
        <xdr:cNvPr id="279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848850" y="1200150"/>
          <a:ext cx="90487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161925</xdr:colOff>
      <xdr:row>5</xdr:row>
      <xdr:rowOff>28575</xdr:rowOff>
    </xdr:from>
    <xdr:to>
      <xdr:col>10</xdr:col>
      <xdr:colOff>200025</xdr:colOff>
      <xdr:row>7</xdr:row>
      <xdr:rowOff>238125</xdr:rowOff>
    </xdr:to>
    <xdr:pic>
      <xdr:nvPicPr>
        <xdr:cNvPr id="279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14825" y="1171575"/>
          <a:ext cx="107632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9525</xdr:colOff>
      <xdr:row>5</xdr:row>
      <xdr:rowOff>76200</xdr:rowOff>
    </xdr:from>
    <xdr:to>
      <xdr:col>26</xdr:col>
      <xdr:colOff>114300</xdr:colOff>
      <xdr:row>7</xdr:row>
      <xdr:rowOff>247650</xdr:rowOff>
    </xdr:to>
    <xdr:pic>
      <xdr:nvPicPr>
        <xdr:cNvPr id="279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1475" y="1219200"/>
          <a:ext cx="9620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152400</xdr:colOff>
      <xdr:row>36</xdr:row>
      <xdr:rowOff>66675</xdr:rowOff>
    </xdr:from>
    <xdr:to>
      <xdr:col>18</xdr:col>
      <xdr:colOff>47625</xdr:colOff>
      <xdr:row>41</xdr:row>
      <xdr:rowOff>104775</xdr:rowOff>
    </xdr:to>
    <xdr:pic>
      <xdr:nvPicPr>
        <xdr:cNvPr id="27989" name="Picture 227" descr="logo%20UMB%20CB%20vedla%20seba+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-14905" r="635" b="14069"/>
        <a:stretch>
          <a:fillRect/>
        </a:stretch>
      </xdr:blipFill>
      <xdr:spPr bwMode="auto">
        <a:xfrm>
          <a:off x="5343525" y="6896100"/>
          <a:ext cx="17240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36</xdr:row>
      <xdr:rowOff>66675</xdr:rowOff>
    </xdr:from>
    <xdr:to>
      <xdr:col>35</xdr:col>
      <xdr:colOff>266700</xdr:colOff>
      <xdr:row>41</xdr:row>
      <xdr:rowOff>19050</xdr:rowOff>
    </xdr:to>
    <xdr:pic>
      <xdr:nvPicPr>
        <xdr:cNvPr id="27990" name="Obrázok 10" descr="bolos.eps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106025" y="6896100"/>
          <a:ext cx="1000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36</xdr:row>
      <xdr:rowOff>28575</xdr:rowOff>
    </xdr:from>
    <xdr:to>
      <xdr:col>10</xdr:col>
      <xdr:colOff>114300</xdr:colOff>
      <xdr:row>41</xdr:row>
      <xdr:rowOff>9525</xdr:rowOff>
    </xdr:to>
    <xdr:pic>
      <xdr:nvPicPr>
        <xdr:cNvPr id="27991" name="Obrázok 11" descr="C:\Users\jkremnicky\Documents\Kremnický\klub\LOGA\logo mesto BB 2017 EMS\logo_ems_bb_2017 - male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52900" y="6858000"/>
          <a:ext cx="11525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1"/>
  <sheetViews>
    <sheetView topLeftCell="A25" workbookViewId="0">
      <selection activeCell="M62" sqref="M62"/>
    </sheetView>
  </sheetViews>
  <sheetFormatPr defaultRowHeight="12.75"/>
  <cols>
    <col min="1" max="1" width="3.42578125" style="2" customWidth="1"/>
    <col min="2" max="2" width="16.85546875" style="1" customWidth="1"/>
    <col min="3" max="3" width="5.5703125" style="2" customWidth="1"/>
    <col min="4" max="4" width="18.85546875" style="3" customWidth="1"/>
    <col min="5" max="5" width="15.5703125" style="3" customWidth="1"/>
    <col min="6" max="6" width="4" style="4" customWidth="1"/>
    <col min="7" max="10" width="2.5703125" style="5" customWidth="1"/>
    <col min="11" max="11" width="4" style="6" customWidth="1"/>
    <col min="12" max="12" width="3.140625" style="4" customWidth="1"/>
    <col min="13" max="13" width="5.140625" style="7" customWidth="1"/>
    <col min="14" max="14" width="3.85546875" style="1" customWidth="1"/>
    <col min="15" max="18" width="2.5703125" style="8" customWidth="1"/>
    <col min="19" max="19" width="4" style="1" customWidth="1"/>
    <col min="20" max="20" width="3" style="1" customWidth="1"/>
    <col min="21" max="21" width="4.5703125" style="1" customWidth="1"/>
    <col min="22" max="22" width="3.85546875" style="1" customWidth="1"/>
    <col min="23" max="26" width="2.5703125" style="8" customWidth="1"/>
    <col min="27" max="27" width="4" style="1" customWidth="1"/>
    <col min="28" max="28" width="3.140625" style="1" customWidth="1"/>
    <col min="29" max="29" width="4.7109375" style="1" customWidth="1"/>
    <col min="30" max="30" width="3.85546875" style="1" customWidth="1"/>
    <col min="31" max="34" width="2.5703125" style="8" customWidth="1"/>
    <col min="35" max="35" width="4" style="1" customWidth="1"/>
    <col min="36" max="36" width="3.140625" style="1" customWidth="1"/>
    <col min="37" max="37" width="4.5703125" style="1" customWidth="1"/>
    <col min="38" max="38" width="7.28515625" style="1" customWidth="1"/>
    <col min="39" max="39" width="9.140625" style="2"/>
    <col min="40" max="16384" width="9.140625" style="1"/>
  </cols>
  <sheetData>
    <row r="1" spans="1:57" ht="22.5">
      <c r="A1" s="250" t="s">
        <v>138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  <c r="AE1" s="251"/>
      <c r="AF1" s="251"/>
      <c r="AG1" s="251"/>
      <c r="AH1" s="251"/>
      <c r="AI1" s="251"/>
      <c r="AJ1" s="251"/>
      <c r="AK1" s="251"/>
      <c r="AL1" s="251"/>
    </row>
    <row r="2" spans="1:57" ht="18.75">
      <c r="B2" s="66" t="s">
        <v>0</v>
      </c>
      <c r="D2" s="113" t="s">
        <v>94</v>
      </c>
      <c r="E2" s="9"/>
    </row>
    <row r="3" spans="1:57" ht="13.5" customHeight="1">
      <c r="B3" s="66"/>
      <c r="D3" s="114"/>
      <c r="E3" s="10"/>
    </row>
    <row r="4" spans="1:57" ht="18.75">
      <c r="B4" s="66" t="s">
        <v>1</v>
      </c>
      <c r="D4" s="113" t="s">
        <v>24</v>
      </c>
      <c r="E4" s="11"/>
      <c r="F4" s="116" t="s">
        <v>2</v>
      </c>
      <c r="G4" s="116"/>
      <c r="H4" s="116"/>
      <c r="I4" s="116"/>
      <c r="J4" s="117"/>
      <c r="K4" s="254" t="s">
        <v>48</v>
      </c>
      <c r="L4" s="254"/>
      <c r="M4" s="254"/>
      <c r="N4" s="254"/>
      <c r="O4" s="254"/>
      <c r="P4" s="254"/>
      <c r="Q4" s="254"/>
      <c r="R4" s="254"/>
      <c r="S4" s="10"/>
    </row>
    <row r="5" spans="1:57" ht="13.5" customHeight="1" thickBot="1">
      <c r="B5" s="66"/>
      <c r="D5" s="114"/>
      <c r="E5" s="10"/>
    </row>
    <row r="6" spans="1:57" ht="16.5" customHeight="1">
      <c r="B6" s="66" t="s">
        <v>3</v>
      </c>
      <c r="D6" s="115">
        <v>42869</v>
      </c>
      <c r="E6" s="13"/>
      <c r="F6" s="14"/>
      <c r="G6" s="15"/>
      <c r="H6" s="15"/>
      <c r="I6" s="15"/>
      <c r="J6" s="15"/>
      <c r="K6" s="16"/>
      <c r="L6" s="17"/>
      <c r="M6" s="18"/>
      <c r="N6" s="17"/>
      <c r="O6" s="15"/>
      <c r="P6" s="15"/>
      <c r="Q6" s="15"/>
      <c r="R6" s="15"/>
      <c r="S6" s="16"/>
      <c r="T6" s="17"/>
      <c r="U6" s="18"/>
      <c r="V6" s="17"/>
      <c r="W6" s="15"/>
      <c r="X6" s="15"/>
      <c r="Y6" s="15"/>
      <c r="Z6" s="15"/>
      <c r="AA6" s="16"/>
      <c r="AB6" s="17"/>
      <c r="AC6" s="18"/>
      <c r="AD6" s="17"/>
      <c r="AE6" s="15"/>
      <c r="AF6" s="15"/>
      <c r="AG6" s="15"/>
      <c r="AH6" s="15"/>
      <c r="AI6" s="16"/>
      <c r="AJ6" s="17"/>
      <c r="AK6" s="19"/>
      <c r="AL6" s="252" t="s">
        <v>4</v>
      </c>
    </row>
    <row r="7" spans="1:57" ht="12.75" customHeight="1">
      <c r="D7" s="10"/>
      <c r="E7" s="10"/>
      <c r="F7" s="20"/>
      <c r="G7" s="21"/>
      <c r="H7" s="21"/>
      <c r="I7" s="21"/>
      <c r="J7" s="21"/>
      <c r="K7" s="22"/>
      <c r="L7" s="23"/>
      <c r="M7" s="24"/>
      <c r="N7" s="23"/>
      <c r="O7" s="21"/>
      <c r="P7" s="21"/>
      <c r="Q7" s="21"/>
      <c r="R7" s="21"/>
      <c r="S7" s="22"/>
      <c r="T7" s="23"/>
      <c r="U7" s="24"/>
      <c r="V7" s="23"/>
      <c r="W7" s="21"/>
      <c r="X7" s="21"/>
      <c r="Y7" s="21"/>
      <c r="Z7" s="21"/>
      <c r="AA7" s="22"/>
      <c r="AB7" s="23"/>
      <c r="AC7" s="24"/>
      <c r="AD7" s="23"/>
      <c r="AE7" s="21"/>
      <c r="AF7" s="21"/>
      <c r="AG7" s="21"/>
      <c r="AH7" s="21"/>
      <c r="AI7" s="22"/>
      <c r="AJ7" s="23"/>
      <c r="AK7" s="25"/>
      <c r="AL7" s="253"/>
    </row>
    <row r="8" spans="1:57" ht="16.5" customHeight="1" thickBot="1">
      <c r="F8" s="26"/>
      <c r="G8" s="27"/>
      <c r="H8" s="27"/>
      <c r="I8" s="27"/>
      <c r="J8" s="27"/>
      <c r="K8" s="28"/>
      <c r="L8" s="29"/>
      <c r="M8" s="30"/>
      <c r="N8" s="23"/>
      <c r="O8" s="21"/>
      <c r="P8" s="21"/>
      <c r="Q8" s="21"/>
      <c r="R8" s="21"/>
      <c r="S8" s="31"/>
      <c r="T8" s="23"/>
      <c r="U8" s="24"/>
      <c r="V8" s="23"/>
      <c r="W8" s="21"/>
      <c r="X8" s="21"/>
      <c r="Y8" s="21"/>
      <c r="Z8" s="21"/>
      <c r="AA8" s="31"/>
      <c r="AB8" s="23"/>
      <c r="AC8" s="24"/>
      <c r="AD8" s="23"/>
      <c r="AE8" s="21"/>
      <c r="AF8" s="21"/>
      <c r="AG8" s="21"/>
      <c r="AH8" s="21"/>
      <c r="AI8" s="31"/>
      <c r="AJ8" s="23"/>
      <c r="AK8" s="25"/>
      <c r="AL8" s="253"/>
      <c r="AM8" s="1"/>
    </row>
    <row r="9" spans="1:57" s="36" customFormat="1" ht="12.75" customHeight="1" thickBot="1">
      <c r="A9" s="111" t="s">
        <v>25</v>
      </c>
      <c r="B9" s="103" t="s">
        <v>40</v>
      </c>
      <c r="C9" s="104" t="s">
        <v>5</v>
      </c>
      <c r="D9" s="105" t="s">
        <v>6</v>
      </c>
      <c r="E9" s="106" t="s">
        <v>23</v>
      </c>
      <c r="F9" s="34" t="s">
        <v>7</v>
      </c>
      <c r="G9" s="32" t="s">
        <v>8</v>
      </c>
      <c r="H9" s="32" t="s">
        <v>9</v>
      </c>
      <c r="I9" s="32" t="s">
        <v>10</v>
      </c>
      <c r="J9" s="32" t="s">
        <v>11</v>
      </c>
      <c r="K9" s="33" t="s">
        <v>12</v>
      </c>
      <c r="L9" s="34" t="s">
        <v>13</v>
      </c>
      <c r="M9" s="37" t="s">
        <v>14</v>
      </c>
      <c r="N9" s="80" t="s">
        <v>7</v>
      </c>
      <c r="O9" s="88" t="s">
        <v>8</v>
      </c>
      <c r="P9" s="88" t="s">
        <v>9</v>
      </c>
      <c r="Q9" s="88" t="s">
        <v>10</v>
      </c>
      <c r="R9" s="88" t="s">
        <v>11</v>
      </c>
      <c r="S9" s="89" t="s">
        <v>12</v>
      </c>
      <c r="T9" s="81" t="s">
        <v>13</v>
      </c>
      <c r="U9" s="82" t="s">
        <v>14</v>
      </c>
      <c r="V9" s="34" t="s">
        <v>7</v>
      </c>
      <c r="W9" s="32" t="s">
        <v>8</v>
      </c>
      <c r="X9" s="32" t="s">
        <v>9</v>
      </c>
      <c r="Y9" s="32" t="s">
        <v>10</v>
      </c>
      <c r="Z9" s="32" t="s">
        <v>11</v>
      </c>
      <c r="AA9" s="33" t="s">
        <v>12</v>
      </c>
      <c r="AB9" s="34" t="s">
        <v>13</v>
      </c>
      <c r="AC9" s="35" t="s">
        <v>14</v>
      </c>
      <c r="AD9" s="34" t="s">
        <v>7</v>
      </c>
      <c r="AE9" s="32" t="s">
        <v>8</v>
      </c>
      <c r="AF9" s="32" t="s">
        <v>9</v>
      </c>
      <c r="AG9" s="32" t="s">
        <v>10</v>
      </c>
      <c r="AH9" s="32" t="s">
        <v>11</v>
      </c>
      <c r="AI9" s="33" t="s">
        <v>12</v>
      </c>
      <c r="AJ9" s="34" t="s">
        <v>13</v>
      </c>
      <c r="AK9" s="35" t="s">
        <v>14</v>
      </c>
      <c r="AL9" s="25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36" customFormat="1" ht="13.5" customHeight="1">
      <c r="A10" s="83" t="s">
        <v>15</v>
      </c>
      <c r="B10" s="109" t="s">
        <v>55</v>
      </c>
      <c r="C10" s="148">
        <v>2009</v>
      </c>
      <c r="D10" s="90" t="s">
        <v>137</v>
      </c>
      <c r="E10" s="94" t="s">
        <v>54</v>
      </c>
      <c r="F10" s="53">
        <v>2</v>
      </c>
      <c r="G10" s="99">
        <v>9.1999999999999993</v>
      </c>
      <c r="H10" s="99">
        <v>9.1999999999999993</v>
      </c>
      <c r="I10" s="99">
        <v>9.3000000000000007</v>
      </c>
      <c r="J10" s="48"/>
      <c r="K10" s="49">
        <f t="shared" ref="K10:K48" si="0">(SUM(G10:J10)/3)</f>
        <v>9.2333333333333325</v>
      </c>
      <c r="L10" s="47"/>
      <c r="M10" s="54">
        <f t="shared" ref="M10:M48" si="1">F10+K10-L10</f>
        <v>11.233333333333333</v>
      </c>
      <c r="N10" s="53">
        <v>2.8</v>
      </c>
      <c r="O10" s="99">
        <v>9.4</v>
      </c>
      <c r="P10" s="99">
        <v>9.4</v>
      </c>
      <c r="Q10" s="99">
        <v>9.5</v>
      </c>
      <c r="R10" s="99">
        <v>9.5</v>
      </c>
      <c r="S10" s="49">
        <f t="shared" ref="S10:S31" si="2">(SUM(O10:R10)-MIN(O10:R10)-MAX(O10:R10))/2</f>
        <v>9.4499999999999993</v>
      </c>
      <c r="T10" s="47"/>
      <c r="U10" s="54">
        <f t="shared" ref="U10:U48" si="3">N10+S10-T10</f>
        <v>12.25</v>
      </c>
      <c r="V10" s="53">
        <v>3.2</v>
      </c>
      <c r="W10" s="99">
        <v>9.1</v>
      </c>
      <c r="X10" s="99">
        <v>8.8000000000000007</v>
      </c>
      <c r="Y10" s="99">
        <v>9.1</v>
      </c>
      <c r="Z10" s="48"/>
      <c r="AA10" s="49">
        <f t="shared" ref="AA10:AA48" si="4">(SUM(W10:Z10)/3)</f>
        <v>9</v>
      </c>
      <c r="AB10" s="47"/>
      <c r="AC10" s="54">
        <f t="shared" ref="AC10:AC48" si="5">V10+AA10-AB10</f>
        <v>12.2</v>
      </c>
      <c r="AD10" s="53">
        <v>2.2999999999999998</v>
      </c>
      <c r="AE10" s="99">
        <v>9.1999999999999993</v>
      </c>
      <c r="AF10" s="99">
        <v>9.1999999999999993</v>
      </c>
      <c r="AG10" s="99">
        <v>9</v>
      </c>
      <c r="AH10" s="48"/>
      <c r="AI10" s="49">
        <f t="shared" ref="AI10:AI48" si="6">(SUM(AE10:AH10)/3)</f>
        <v>9.1333333333333329</v>
      </c>
      <c r="AJ10" s="47"/>
      <c r="AK10" s="54">
        <f t="shared" ref="AK10:AK48" si="7">AD10+AI10-AJ10</f>
        <v>11.433333333333334</v>
      </c>
      <c r="AL10" s="60">
        <f t="shared" ref="AL10:AL48" si="8">M10+U10+AC10+AK10</f>
        <v>47.116666666666674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>
      <c r="A11" s="84" t="s">
        <v>16</v>
      </c>
      <c r="B11" s="87" t="s">
        <v>93</v>
      </c>
      <c r="C11" s="108">
        <v>2010</v>
      </c>
      <c r="D11" s="102" t="s">
        <v>134</v>
      </c>
      <c r="E11" s="92" t="s">
        <v>91</v>
      </c>
      <c r="F11" s="55">
        <v>2</v>
      </c>
      <c r="G11" s="100">
        <v>9.3000000000000007</v>
      </c>
      <c r="H11" s="100">
        <v>9.5</v>
      </c>
      <c r="I11" s="100">
        <v>9.6</v>
      </c>
      <c r="J11" s="45"/>
      <c r="K11" s="46">
        <f t="shared" si="0"/>
        <v>9.4666666666666668</v>
      </c>
      <c r="L11" s="44"/>
      <c r="M11" s="56">
        <f t="shared" si="1"/>
        <v>11.466666666666667</v>
      </c>
      <c r="N11" s="55">
        <v>2</v>
      </c>
      <c r="O11" s="100">
        <v>9.5</v>
      </c>
      <c r="P11" s="100">
        <v>9.6</v>
      </c>
      <c r="Q11" s="100">
        <v>9.6</v>
      </c>
      <c r="R11" s="100">
        <v>9.6</v>
      </c>
      <c r="S11" s="46">
        <f t="shared" si="2"/>
        <v>9.6000000000000014</v>
      </c>
      <c r="T11" s="44"/>
      <c r="U11" s="56">
        <f t="shared" si="3"/>
        <v>11.600000000000001</v>
      </c>
      <c r="V11" s="55">
        <v>2.6</v>
      </c>
      <c r="W11" s="100">
        <v>9.5</v>
      </c>
      <c r="X11" s="100">
        <v>9.5</v>
      </c>
      <c r="Y11" s="100">
        <v>9.1999999999999993</v>
      </c>
      <c r="Z11" s="45"/>
      <c r="AA11" s="46">
        <f t="shared" si="4"/>
        <v>9.4</v>
      </c>
      <c r="AB11" s="44"/>
      <c r="AC11" s="56">
        <f t="shared" si="5"/>
        <v>12</v>
      </c>
      <c r="AD11" s="55">
        <v>2.6</v>
      </c>
      <c r="AE11" s="100">
        <v>9</v>
      </c>
      <c r="AF11" s="100">
        <v>9.1999999999999993</v>
      </c>
      <c r="AG11" s="100">
        <v>8.9</v>
      </c>
      <c r="AH11" s="45"/>
      <c r="AI11" s="46">
        <f t="shared" si="6"/>
        <v>9.0333333333333332</v>
      </c>
      <c r="AJ11" s="44"/>
      <c r="AK11" s="56">
        <f t="shared" si="7"/>
        <v>11.633333333333333</v>
      </c>
      <c r="AL11" s="61">
        <f t="shared" si="8"/>
        <v>46.7</v>
      </c>
    </row>
    <row r="12" spans="1:57">
      <c r="A12" s="84" t="s">
        <v>17</v>
      </c>
      <c r="B12" s="87" t="s">
        <v>41</v>
      </c>
      <c r="C12" s="108">
        <v>2009</v>
      </c>
      <c r="D12" s="102" t="s">
        <v>52</v>
      </c>
      <c r="E12" s="92" t="s">
        <v>85</v>
      </c>
      <c r="F12" s="55">
        <v>2</v>
      </c>
      <c r="G12" s="100">
        <v>9.6999999999999993</v>
      </c>
      <c r="H12" s="100">
        <v>9.5</v>
      </c>
      <c r="I12" s="100">
        <v>9.5</v>
      </c>
      <c r="J12" s="45"/>
      <c r="K12" s="46">
        <f t="shared" si="0"/>
        <v>9.5666666666666664</v>
      </c>
      <c r="L12" s="44"/>
      <c r="M12" s="56">
        <f t="shared" si="1"/>
        <v>11.566666666666666</v>
      </c>
      <c r="N12" s="55">
        <v>2.6</v>
      </c>
      <c r="O12" s="100">
        <v>9.6999999999999993</v>
      </c>
      <c r="P12" s="100">
        <v>9.6999999999999993</v>
      </c>
      <c r="Q12" s="100">
        <v>9.6999999999999993</v>
      </c>
      <c r="R12" s="100">
        <v>9.6999999999999993</v>
      </c>
      <c r="S12" s="46">
        <f t="shared" si="2"/>
        <v>9.6999999999999993</v>
      </c>
      <c r="T12" s="44"/>
      <c r="U12" s="56">
        <f t="shared" si="3"/>
        <v>12.299999999999999</v>
      </c>
      <c r="V12" s="55">
        <v>2.6</v>
      </c>
      <c r="W12" s="100">
        <v>9.3000000000000007</v>
      </c>
      <c r="X12" s="100">
        <v>8.8000000000000007</v>
      </c>
      <c r="Y12" s="100">
        <v>9.1999999999999993</v>
      </c>
      <c r="Z12" s="45"/>
      <c r="AA12" s="46">
        <f t="shared" si="4"/>
        <v>9.1</v>
      </c>
      <c r="AB12" s="44"/>
      <c r="AC12" s="56">
        <f t="shared" si="5"/>
        <v>11.7</v>
      </c>
      <c r="AD12" s="55">
        <v>2.8</v>
      </c>
      <c r="AE12" s="100">
        <v>8.3000000000000007</v>
      </c>
      <c r="AF12" s="100">
        <v>8.3000000000000007</v>
      </c>
      <c r="AG12" s="100">
        <v>8.1999999999999993</v>
      </c>
      <c r="AH12" s="45"/>
      <c r="AI12" s="46">
        <f t="shared" si="6"/>
        <v>8.2666666666666675</v>
      </c>
      <c r="AJ12" s="44"/>
      <c r="AK12" s="56">
        <f t="shared" si="7"/>
        <v>11.066666666666666</v>
      </c>
      <c r="AL12" s="61">
        <f t="shared" si="8"/>
        <v>46.633333333333326</v>
      </c>
    </row>
    <row r="13" spans="1:57">
      <c r="A13" s="84" t="s">
        <v>18</v>
      </c>
      <c r="B13" s="107" t="s">
        <v>53</v>
      </c>
      <c r="C13" s="108">
        <v>2009</v>
      </c>
      <c r="D13" s="87" t="s">
        <v>137</v>
      </c>
      <c r="E13" s="92" t="s">
        <v>54</v>
      </c>
      <c r="F13" s="55">
        <v>2</v>
      </c>
      <c r="G13" s="100">
        <v>9.3000000000000007</v>
      </c>
      <c r="H13" s="100">
        <v>9.4</v>
      </c>
      <c r="I13" s="100">
        <v>9.1999999999999993</v>
      </c>
      <c r="J13" s="45"/>
      <c r="K13" s="46">
        <f t="shared" si="0"/>
        <v>9.3000000000000007</v>
      </c>
      <c r="L13" s="44"/>
      <c r="M13" s="56">
        <f t="shared" si="1"/>
        <v>11.3</v>
      </c>
      <c r="N13" s="55">
        <v>2.6</v>
      </c>
      <c r="O13" s="100">
        <v>9.1999999999999993</v>
      </c>
      <c r="P13" s="100">
        <v>9.1999999999999993</v>
      </c>
      <c r="Q13" s="100">
        <v>9.3000000000000007</v>
      </c>
      <c r="R13" s="100">
        <v>9.3000000000000007</v>
      </c>
      <c r="S13" s="46">
        <f t="shared" si="2"/>
        <v>9.25</v>
      </c>
      <c r="T13" s="44"/>
      <c r="U13" s="56">
        <f t="shared" si="3"/>
        <v>11.85</v>
      </c>
      <c r="V13" s="55">
        <v>3.1</v>
      </c>
      <c r="W13" s="100">
        <v>8.8000000000000007</v>
      </c>
      <c r="X13" s="100">
        <v>8.8000000000000007</v>
      </c>
      <c r="Y13" s="100">
        <v>7.9</v>
      </c>
      <c r="Z13" s="45"/>
      <c r="AA13" s="46">
        <f t="shared" si="4"/>
        <v>8.5</v>
      </c>
      <c r="AB13" s="44"/>
      <c r="AC13" s="56">
        <f t="shared" si="5"/>
        <v>11.6</v>
      </c>
      <c r="AD13" s="55">
        <v>2.8</v>
      </c>
      <c r="AE13" s="100">
        <v>8.8000000000000007</v>
      </c>
      <c r="AF13" s="100">
        <v>8.9</v>
      </c>
      <c r="AG13" s="100">
        <v>8.6999999999999993</v>
      </c>
      <c r="AH13" s="45"/>
      <c r="AI13" s="46">
        <f t="shared" si="6"/>
        <v>8.8000000000000007</v>
      </c>
      <c r="AJ13" s="44"/>
      <c r="AK13" s="56">
        <f t="shared" si="7"/>
        <v>11.600000000000001</v>
      </c>
      <c r="AL13" s="61">
        <f t="shared" si="8"/>
        <v>46.35</v>
      </c>
    </row>
    <row r="14" spans="1:57">
      <c r="A14" s="84" t="s">
        <v>19</v>
      </c>
      <c r="B14" s="87" t="s">
        <v>42</v>
      </c>
      <c r="C14" s="108">
        <v>2009</v>
      </c>
      <c r="D14" s="87" t="s">
        <v>52</v>
      </c>
      <c r="E14" s="92" t="s">
        <v>85</v>
      </c>
      <c r="F14" s="55">
        <v>2</v>
      </c>
      <c r="G14" s="100">
        <v>9.8000000000000007</v>
      </c>
      <c r="H14" s="100">
        <v>9.5</v>
      </c>
      <c r="I14" s="100">
        <v>9.5</v>
      </c>
      <c r="J14" s="45"/>
      <c r="K14" s="46">
        <f t="shared" si="0"/>
        <v>9.6</v>
      </c>
      <c r="L14" s="44"/>
      <c r="M14" s="56">
        <f t="shared" si="1"/>
        <v>11.6</v>
      </c>
      <c r="N14" s="55">
        <v>2.6</v>
      </c>
      <c r="O14" s="100">
        <v>9.5</v>
      </c>
      <c r="P14" s="100">
        <v>9.6</v>
      </c>
      <c r="Q14" s="100">
        <v>9.5</v>
      </c>
      <c r="R14" s="100">
        <v>9.5</v>
      </c>
      <c r="S14" s="46">
        <f t="shared" si="2"/>
        <v>9.5</v>
      </c>
      <c r="T14" s="44"/>
      <c r="U14" s="56">
        <f t="shared" si="3"/>
        <v>12.1</v>
      </c>
      <c r="V14" s="55">
        <v>2.6</v>
      </c>
      <c r="W14" s="100">
        <v>8.6999999999999993</v>
      </c>
      <c r="X14" s="100">
        <v>8.5</v>
      </c>
      <c r="Y14" s="100">
        <v>8.6</v>
      </c>
      <c r="Z14" s="45"/>
      <c r="AA14" s="46">
        <f t="shared" si="4"/>
        <v>8.6</v>
      </c>
      <c r="AB14" s="44"/>
      <c r="AC14" s="56">
        <f t="shared" si="5"/>
        <v>11.2</v>
      </c>
      <c r="AD14" s="55">
        <v>2.7</v>
      </c>
      <c r="AE14" s="100">
        <v>8.5</v>
      </c>
      <c r="AF14" s="100">
        <v>8.6</v>
      </c>
      <c r="AG14" s="100">
        <v>8.4</v>
      </c>
      <c r="AH14" s="45"/>
      <c r="AI14" s="46">
        <f t="shared" si="6"/>
        <v>8.5</v>
      </c>
      <c r="AJ14" s="44"/>
      <c r="AK14" s="56">
        <f t="shared" si="7"/>
        <v>11.2</v>
      </c>
      <c r="AL14" s="61">
        <f t="shared" si="8"/>
        <v>46.099999999999994</v>
      </c>
    </row>
    <row r="15" spans="1:57">
      <c r="A15" s="84" t="s">
        <v>20</v>
      </c>
      <c r="B15" s="107" t="s">
        <v>56</v>
      </c>
      <c r="C15" s="108">
        <v>2009</v>
      </c>
      <c r="D15" s="87" t="s">
        <v>137</v>
      </c>
      <c r="E15" s="92" t="s">
        <v>54</v>
      </c>
      <c r="F15" s="55">
        <v>2</v>
      </c>
      <c r="G15" s="100">
        <v>9.4</v>
      </c>
      <c r="H15" s="100">
        <v>9.3000000000000007</v>
      </c>
      <c r="I15" s="100">
        <v>9.3000000000000007</v>
      </c>
      <c r="J15" s="45"/>
      <c r="K15" s="46">
        <f t="shared" si="0"/>
        <v>9.3333333333333339</v>
      </c>
      <c r="L15" s="44"/>
      <c r="M15" s="56">
        <f t="shared" si="1"/>
        <v>11.333333333333334</v>
      </c>
      <c r="N15" s="55">
        <v>2.6</v>
      </c>
      <c r="O15" s="100">
        <v>8.9</v>
      </c>
      <c r="P15" s="100">
        <v>9</v>
      </c>
      <c r="Q15" s="100">
        <v>8.9</v>
      </c>
      <c r="R15" s="100">
        <v>8.9</v>
      </c>
      <c r="S15" s="46">
        <f t="shared" si="2"/>
        <v>8.8999999999999986</v>
      </c>
      <c r="T15" s="44"/>
      <c r="U15" s="56">
        <f t="shared" si="3"/>
        <v>11.499999999999998</v>
      </c>
      <c r="V15" s="55">
        <v>3.2</v>
      </c>
      <c r="W15" s="100">
        <v>8.8000000000000007</v>
      </c>
      <c r="X15" s="100">
        <v>8.3000000000000007</v>
      </c>
      <c r="Y15" s="100">
        <v>8</v>
      </c>
      <c r="Z15" s="45"/>
      <c r="AA15" s="46">
        <f t="shared" si="4"/>
        <v>8.3666666666666671</v>
      </c>
      <c r="AB15" s="44"/>
      <c r="AC15" s="56">
        <f t="shared" si="5"/>
        <v>11.566666666666666</v>
      </c>
      <c r="AD15" s="55">
        <v>2.2999999999999998</v>
      </c>
      <c r="AE15" s="100">
        <v>9.3000000000000007</v>
      </c>
      <c r="AF15" s="100">
        <v>9.1999999999999993</v>
      </c>
      <c r="AG15" s="100">
        <v>9.3000000000000007</v>
      </c>
      <c r="AH15" s="45"/>
      <c r="AI15" s="46">
        <f t="shared" si="6"/>
        <v>9.2666666666666675</v>
      </c>
      <c r="AJ15" s="44"/>
      <c r="AK15" s="56">
        <f t="shared" si="7"/>
        <v>11.566666666666666</v>
      </c>
      <c r="AL15" s="61">
        <f t="shared" si="8"/>
        <v>45.966666666666669</v>
      </c>
    </row>
    <row r="16" spans="1:57">
      <c r="A16" s="84" t="s">
        <v>21</v>
      </c>
      <c r="B16" s="87" t="s">
        <v>92</v>
      </c>
      <c r="C16" s="108">
        <v>2009</v>
      </c>
      <c r="D16" s="87" t="s">
        <v>134</v>
      </c>
      <c r="E16" s="92" t="s">
        <v>91</v>
      </c>
      <c r="F16" s="55">
        <v>2</v>
      </c>
      <c r="G16" s="100">
        <v>9</v>
      </c>
      <c r="H16" s="100">
        <v>8.9</v>
      </c>
      <c r="I16" s="100">
        <v>9</v>
      </c>
      <c r="J16" s="45"/>
      <c r="K16" s="46">
        <f t="shared" si="0"/>
        <v>8.9666666666666668</v>
      </c>
      <c r="L16" s="44"/>
      <c r="M16" s="56">
        <f t="shared" si="1"/>
        <v>10.966666666666667</v>
      </c>
      <c r="N16" s="55">
        <v>2</v>
      </c>
      <c r="O16" s="100">
        <v>9.4</v>
      </c>
      <c r="P16" s="100">
        <v>9.5</v>
      </c>
      <c r="Q16" s="100">
        <v>9.5</v>
      </c>
      <c r="R16" s="100">
        <v>9.6</v>
      </c>
      <c r="S16" s="46">
        <f t="shared" si="2"/>
        <v>9.5</v>
      </c>
      <c r="T16" s="44"/>
      <c r="U16" s="56">
        <f t="shared" si="3"/>
        <v>11.5</v>
      </c>
      <c r="V16" s="55">
        <v>2.6</v>
      </c>
      <c r="W16" s="100">
        <v>9.1</v>
      </c>
      <c r="X16" s="100">
        <v>8.9</v>
      </c>
      <c r="Y16" s="100">
        <v>8.8000000000000007</v>
      </c>
      <c r="Z16" s="45"/>
      <c r="AA16" s="46">
        <f t="shared" si="4"/>
        <v>8.9333333333333336</v>
      </c>
      <c r="AB16" s="44"/>
      <c r="AC16" s="56">
        <f t="shared" si="5"/>
        <v>11.533333333333333</v>
      </c>
      <c r="AD16" s="55">
        <v>2.6</v>
      </c>
      <c r="AE16" s="100">
        <v>9</v>
      </c>
      <c r="AF16" s="100">
        <v>8.8000000000000007</v>
      </c>
      <c r="AG16" s="100">
        <v>9.1999999999999993</v>
      </c>
      <c r="AH16" s="45"/>
      <c r="AI16" s="46">
        <f t="shared" si="6"/>
        <v>9</v>
      </c>
      <c r="AJ16" s="44"/>
      <c r="AK16" s="56">
        <f t="shared" si="7"/>
        <v>11.6</v>
      </c>
      <c r="AL16" s="61">
        <f t="shared" si="8"/>
        <v>45.6</v>
      </c>
    </row>
    <row r="17" spans="1:38">
      <c r="A17" s="84" t="s">
        <v>22</v>
      </c>
      <c r="B17" s="87" t="s">
        <v>88</v>
      </c>
      <c r="C17" s="108">
        <v>2009</v>
      </c>
      <c r="D17" s="87" t="s">
        <v>52</v>
      </c>
      <c r="E17" s="92" t="s">
        <v>85</v>
      </c>
      <c r="F17" s="55">
        <v>2</v>
      </c>
      <c r="G17" s="100">
        <v>9.6</v>
      </c>
      <c r="H17" s="100">
        <v>9.6</v>
      </c>
      <c r="I17" s="100">
        <v>9.4</v>
      </c>
      <c r="J17" s="45"/>
      <c r="K17" s="46">
        <f t="shared" si="0"/>
        <v>9.5333333333333332</v>
      </c>
      <c r="L17" s="44"/>
      <c r="M17" s="56">
        <f t="shared" si="1"/>
        <v>11.533333333333333</v>
      </c>
      <c r="N17" s="55">
        <v>2</v>
      </c>
      <c r="O17" s="100">
        <v>9.1999999999999993</v>
      </c>
      <c r="P17" s="100">
        <v>9.3000000000000007</v>
      </c>
      <c r="Q17" s="100">
        <v>9.3000000000000007</v>
      </c>
      <c r="R17" s="100">
        <v>9.5</v>
      </c>
      <c r="S17" s="46">
        <f t="shared" si="2"/>
        <v>9.2999999999999989</v>
      </c>
      <c r="T17" s="44"/>
      <c r="U17" s="56">
        <f t="shared" si="3"/>
        <v>11.299999999999999</v>
      </c>
      <c r="V17" s="55">
        <v>2.6</v>
      </c>
      <c r="W17" s="100">
        <v>8.9</v>
      </c>
      <c r="X17" s="100">
        <v>8.5</v>
      </c>
      <c r="Y17" s="100">
        <v>8.6999999999999993</v>
      </c>
      <c r="Z17" s="45"/>
      <c r="AA17" s="46">
        <f t="shared" si="4"/>
        <v>8.6999999999999993</v>
      </c>
      <c r="AB17" s="44"/>
      <c r="AC17" s="56">
        <f t="shared" si="5"/>
        <v>11.299999999999999</v>
      </c>
      <c r="AD17" s="55">
        <v>2.8</v>
      </c>
      <c r="AE17" s="100">
        <v>8.5</v>
      </c>
      <c r="AF17" s="100">
        <v>8.1999999999999993</v>
      </c>
      <c r="AG17" s="100">
        <v>8.5</v>
      </c>
      <c r="AH17" s="45"/>
      <c r="AI17" s="46">
        <f t="shared" si="6"/>
        <v>8.4</v>
      </c>
      <c r="AJ17" s="44"/>
      <c r="AK17" s="56">
        <f t="shared" si="7"/>
        <v>11.2</v>
      </c>
      <c r="AL17" s="61">
        <f t="shared" si="8"/>
        <v>45.333333333333329</v>
      </c>
    </row>
    <row r="18" spans="1:38">
      <c r="A18" s="84" t="s">
        <v>39</v>
      </c>
      <c r="B18" s="87" t="s">
        <v>90</v>
      </c>
      <c r="C18" s="108">
        <v>2009</v>
      </c>
      <c r="D18" s="87" t="s">
        <v>134</v>
      </c>
      <c r="E18" s="92" t="s">
        <v>91</v>
      </c>
      <c r="F18" s="55">
        <v>2</v>
      </c>
      <c r="G18" s="100">
        <v>9.1999999999999993</v>
      </c>
      <c r="H18" s="100">
        <v>9.1999999999999993</v>
      </c>
      <c r="I18" s="100">
        <v>9.1999999999999993</v>
      </c>
      <c r="J18" s="45"/>
      <c r="K18" s="46">
        <f t="shared" si="0"/>
        <v>9.1999999999999993</v>
      </c>
      <c r="L18" s="44"/>
      <c r="M18" s="56">
        <f t="shared" si="1"/>
        <v>11.2</v>
      </c>
      <c r="N18" s="55">
        <v>1.8</v>
      </c>
      <c r="O18" s="100">
        <v>9.6999999999999993</v>
      </c>
      <c r="P18" s="100">
        <v>9.6999999999999993</v>
      </c>
      <c r="Q18" s="100">
        <v>9.6999999999999993</v>
      </c>
      <c r="R18" s="100">
        <v>9.6</v>
      </c>
      <c r="S18" s="46">
        <f t="shared" si="2"/>
        <v>9.6999999999999975</v>
      </c>
      <c r="T18" s="44"/>
      <c r="U18" s="56">
        <f t="shared" si="3"/>
        <v>11.499999999999998</v>
      </c>
      <c r="V18" s="55">
        <v>2.6</v>
      </c>
      <c r="W18" s="100">
        <v>8.4</v>
      </c>
      <c r="X18" s="100">
        <v>8.3000000000000007</v>
      </c>
      <c r="Y18" s="100">
        <v>8.1</v>
      </c>
      <c r="Z18" s="45"/>
      <c r="AA18" s="46">
        <f t="shared" si="4"/>
        <v>8.2666666666666675</v>
      </c>
      <c r="AB18" s="44"/>
      <c r="AC18" s="56">
        <f t="shared" si="5"/>
        <v>10.866666666666667</v>
      </c>
      <c r="AD18" s="55">
        <v>2.6</v>
      </c>
      <c r="AE18" s="100">
        <v>8.8000000000000007</v>
      </c>
      <c r="AF18" s="100">
        <v>8.6999999999999993</v>
      </c>
      <c r="AG18" s="100">
        <v>8.6999999999999993</v>
      </c>
      <c r="AH18" s="45"/>
      <c r="AI18" s="46">
        <f t="shared" si="6"/>
        <v>8.7333333333333325</v>
      </c>
      <c r="AJ18" s="44"/>
      <c r="AK18" s="56">
        <f t="shared" si="7"/>
        <v>11.333333333333332</v>
      </c>
      <c r="AL18" s="61">
        <f t="shared" si="8"/>
        <v>44.899999999999991</v>
      </c>
    </row>
    <row r="19" spans="1:38">
      <c r="A19" s="84" t="s">
        <v>45</v>
      </c>
      <c r="B19" s="87" t="s">
        <v>86</v>
      </c>
      <c r="C19" s="108">
        <v>2010</v>
      </c>
      <c r="D19" s="87" t="s">
        <v>52</v>
      </c>
      <c r="E19" s="92" t="s">
        <v>85</v>
      </c>
      <c r="F19" s="55">
        <v>2</v>
      </c>
      <c r="G19" s="100">
        <v>9.3000000000000007</v>
      </c>
      <c r="H19" s="100">
        <v>9.3000000000000007</v>
      </c>
      <c r="I19" s="100">
        <v>9.1999999999999993</v>
      </c>
      <c r="J19" s="45"/>
      <c r="K19" s="46">
        <f t="shared" si="0"/>
        <v>9.2666666666666675</v>
      </c>
      <c r="L19" s="44"/>
      <c r="M19" s="56">
        <f t="shared" si="1"/>
        <v>11.266666666666667</v>
      </c>
      <c r="N19" s="55">
        <v>2</v>
      </c>
      <c r="O19" s="100">
        <v>9.4</v>
      </c>
      <c r="P19" s="100">
        <v>9.4</v>
      </c>
      <c r="Q19" s="100">
        <v>9.3000000000000007</v>
      </c>
      <c r="R19" s="100">
        <v>9.3000000000000007</v>
      </c>
      <c r="S19" s="46">
        <f t="shared" si="2"/>
        <v>9.3500000000000014</v>
      </c>
      <c r="T19" s="44"/>
      <c r="U19" s="56">
        <f t="shared" si="3"/>
        <v>11.350000000000001</v>
      </c>
      <c r="V19" s="55">
        <v>2.6</v>
      </c>
      <c r="W19" s="100">
        <v>8.6999999999999993</v>
      </c>
      <c r="X19" s="100">
        <v>8.3000000000000007</v>
      </c>
      <c r="Y19" s="100">
        <v>8.5</v>
      </c>
      <c r="Z19" s="45"/>
      <c r="AA19" s="46">
        <f t="shared" si="4"/>
        <v>8.5</v>
      </c>
      <c r="AB19" s="44"/>
      <c r="AC19" s="56">
        <f t="shared" si="5"/>
        <v>11.1</v>
      </c>
      <c r="AD19" s="55">
        <v>2.7</v>
      </c>
      <c r="AE19" s="100">
        <v>8.4</v>
      </c>
      <c r="AF19" s="100">
        <v>8.3000000000000007</v>
      </c>
      <c r="AG19" s="100">
        <v>8.1999999999999993</v>
      </c>
      <c r="AH19" s="45"/>
      <c r="AI19" s="46">
        <f t="shared" si="6"/>
        <v>8.3000000000000007</v>
      </c>
      <c r="AJ19" s="44"/>
      <c r="AK19" s="56">
        <f t="shared" si="7"/>
        <v>11</v>
      </c>
      <c r="AL19" s="61">
        <f t="shared" si="8"/>
        <v>44.716666666666669</v>
      </c>
    </row>
    <row r="20" spans="1:38">
      <c r="A20" s="84" t="s">
        <v>46</v>
      </c>
      <c r="B20" s="87" t="s">
        <v>60</v>
      </c>
      <c r="C20" s="108">
        <v>2009</v>
      </c>
      <c r="D20" s="87" t="s">
        <v>136</v>
      </c>
      <c r="E20" s="92" t="s">
        <v>59</v>
      </c>
      <c r="F20" s="55">
        <v>2</v>
      </c>
      <c r="G20" s="100">
        <v>8.1999999999999993</v>
      </c>
      <c r="H20" s="100">
        <v>9</v>
      </c>
      <c r="I20" s="100">
        <v>8.6999999999999993</v>
      </c>
      <c r="J20" s="45"/>
      <c r="K20" s="46">
        <f t="shared" si="0"/>
        <v>8.6333333333333329</v>
      </c>
      <c r="L20" s="44"/>
      <c r="M20" s="56">
        <f t="shared" si="1"/>
        <v>10.633333333333333</v>
      </c>
      <c r="N20" s="55">
        <v>2.4</v>
      </c>
      <c r="O20" s="100">
        <v>8.9</v>
      </c>
      <c r="P20" s="100">
        <v>8.8000000000000007</v>
      </c>
      <c r="Q20" s="100">
        <v>8.8000000000000007</v>
      </c>
      <c r="R20" s="100">
        <v>9</v>
      </c>
      <c r="S20" s="46">
        <f t="shared" si="2"/>
        <v>8.85</v>
      </c>
      <c r="T20" s="44"/>
      <c r="U20" s="56">
        <f t="shared" si="3"/>
        <v>11.25</v>
      </c>
      <c r="V20" s="55">
        <v>2.9</v>
      </c>
      <c r="W20" s="100">
        <v>8.1999999999999993</v>
      </c>
      <c r="X20" s="100">
        <v>7.5</v>
      </c>
      <c r="Y20" s="100">
        <v>8.3000000000000007</v>
      </c>
      <c r="Z20" s="45"/>
      <c r="AA20" s="46">
        <f t="shared" si="4"/>
        <v>8</v>
      </c>
      <c r="AB20" s="44"/>
      <c r="AC20" s="56">
        <f t="shared" si="5"/>
        <v>10.9</v>
      </c>
      <c r="AD20" s="55">
        <v>2.8</v>
      </c>
      <c r="AE20" s="100">
        <v>8.4</v>
      </c>
      <c r="AF20" s="100">
        <v>8.5</v>
      </c>
      <c r="AG20" s="100">
        <v>8.6</v>
      </c>
      <c r="AH20" s="45"/>
      <c r="AI20" s="46">
        <f t="shared" si="6"/>
        <v>8.5</v>
      </c>
      <c r="AJ20" s="44"/>
      <c r="AK20" s="56">
        <f t="shared" si="7"/>
        <v>11.3</v>
      </c>
      <c r="AL20" s="61">
        <f t="shared" si="8"/>
        <v>44.083333333333329</v>
      </c>
    </row>
    <row r="21" spans="1:38">
      <c r="A21" s="84" t="s">
        <v>96</v>
      </c>
      <c r="B21" s="87" t="s">
        <v>89</v>
      </c>
      <c r="C21" s="108">
        <v>2009</v>
      </c>
      <c r="D21" s="87" t="s">
        <v>52</v>
      </c>
      <c r="E21" s="92" t="s">
        <v>85</v>
      </c>
      <c r="F21" s="55">
        <v>2</v>
      </c>
      <c r="G21" s="100">
        <v>9.3000000000000007</v>
      </c>
      <c r="H21" s="100">
        <v>9</v>
      </c>
      <c r="I21" s="100">
        <v>9.1</v>
      </c>
      <c r="J21" s="45"/>
      <c r="K21" s="46">
        <f t="shared" si="0"/>
        <v>9.1333333333333329</v>
      </c>
      <c r="L21" s="44"/>
      <c r="M21" s="56">
        <f t="shared" si="1"/>
        <v>11.133333333333333</v>
      </c>
      <c r="N21" s="55">
        <v>2</v>
      </c>
      <c r="O21" s="100">
        <v>9.1999999999999993</v>
      </c>
      <c r="P21" s="100">
        <v>9.1999999999999993</v>
      </c>
      <c r="Q21" s="100">
        <v>9.1999999999999993</v>
      </c>
      <c r="R21" s="100">
        <v>9.3000000000000007</v>
      </c>
      <c r="S21" s="46">
        <f t="shared" si="2"/>
        <v>9.1999999999999993</v>
      </c>
      <c r="T21" s="44"/>
      <c r="U21" s="56">
        <f t="shared" si="3"/>
        <v>11.2</v>
      </c>
      <c r="V21" s="55">
        <v>2.6</v>
      </c>
      <c r="W21" s="100">
        <v>8</v>
      </c>
      <c r="X21" s="100">
        <v>7.7</v>
      </c>
      <c r="Y21" s="100">
        <v>7.9</v>
      </c>
      <c r="Z21" s="45"/>
      <c r="AA21" s="46">
        <f t="shared" si="4"/>
        <v>7.8666666666666671</v>
      </c>
      <c r="AB21" s="44"/>
      <c r="AC21" s="56">
        <f t="shared" si="5"/>
        <v>10.466666666666667</v>
      </c>
      <c r="AD21" s="55">
        <v>2.7</v>
      </c>
      <c r="AE21" s="100">
        <v>7.9</v>
      </c>
      <c r="AF21" s="100">
        <v>7.8</v>
      </c>
      <c r="AG21" s="100">
        <v>8</v>
      </c>
      <c r="AH21" s="45"/>
      <c r="AI21" s="46">
        <f t="shared" si="6"/>
        <v>7.8999999999999995</v>
      </c>
      <c r="AJ21" s="44"/>
      <c r="AK21" s="56">
        <f t="shared" si="7"/>
        <v>10.6</v>
      </c>
      <c r="AL21" s="61">
        <f t="shared" si="8"/>
        <v>43.4</v>
      </c>
    </row>
    <row r="22" spans="1:38">
      <c r="A22" s="84" t="s">
        <v>95</v>
      </c>
      <c r="B22" s="87" t="s">
        <v>175</v>
      </c>
      <c r="C22" s="108">
        <v>2009</v>
      </c>
      <c r="D22" s="87" t="s">
        <v>136</v>
      </c>
      <c r="E22" s="92" t="s">
        <v>59</v>
      </c>
      <c r="F22" s="55">
        <v>2</v>
      </c>
      <c r="G22" s="100">
        <v>8.4</v>
      </c>
      <c r="H22" s="100">
        <v>8.6</v>
      </c>
      <c r="I22" s="100">
        <v>8.6999999999999993</v>
      </c>
      <c r="J22" s="45"/>
      <c r="K22" s="46">
        <f t="shared" si="0"/>
        <v>8.5666666666666664</v>
      </c>
      <c r="L22" s="44"/>
      <c r="M22" s="56">
        <f t="shared" si="1"/>
        <v>10.566666666666666</v>
      </c>
      <c r="N22" s="55">
        <v>2</v>
      </c>
      <c r="O22" s="100">
        <v>9.3000000000000007</v>
      </c>
      <c r="P22" s="100">
        <v>9.4</v>
      </c>
      <c r="Q22" s="100">
        <v>9.1999999999999993</v>
      </c>
      <c r="R22" s="100">
        <v>9.4</v>
      </c>
      <c r="S22" s="46">
        <f t="shared" si="2"/>
        <v>9.3500000000000014</v>
      </c>
      <c r="T22" s="44"/>
      <c r="U22" s="56">
        <f t="shared" si="3"/>
        <v>11.350000000000001</v>
      </c>
      <c r="V22" s="55">
        <v>2.9</v>
      </c>
      <c r="W22" s="100">
        <v>7.4</v>
      </c>
      <c r="X22" s="100">
        <v>7.4</v>
      </c>
      <c r="Y22" s="100">
        <v>7.2</v>
      </c>
      <c r="Z22" s="45"/>
      <c r="AA22" s="46">
        <f t="shared" si="4"/>
        <v>7.333333333333333</v>
      </c>
      <c r="AB22" s="44"/>
      <c r="AC22" s="56">
        <f t="shared" si="5"/>
        <v>10.233333333333333</v>
      </c>
      <c r="AD22" s="55">
        <v>2.8</v>
      </c>
      <c r="AE22" s="100">
        <v>8</v>
      </c>
      <c r="AF22" s="100">
        <v>8</v>
      </c>
      <c r="AG22" s="100">
        <v>8</v>
      </c>
      <c r="AH22" s="45"/>
      <c r="AI22" s="46">
        <f t="shared" si="6"/>
        <v>8</v>
      </c>
      <c r="AJ22" s="44"/>
      <c r="AK22" s="56">
        <f t="shared" si="7"/>
        <v>10.8</v>
      </c>
      <c r="AL22" s="61">
        <f t="shared" si="8"/>
        <v>42.95</v>
      </c>
    </row>
    <row r="23" spans="1:38">
      <c r="A23" s="84" t="s">
        <v>97</v>
      </c>
      <c r="B23" s="87" t="s">
        <v>62</v>
      </c>
      <c r="C23" s="108">
        <v>2009</v>
      </c>
      <c r="D23" s="87" t="s">
        <v>51</v>
      </c>
      <c r="E23" s="92" t="s">
        <v>27</v>
      </c>
      <c r="F23" s="55">
        <v>2</v>
      </c>
      <c r="G23" s="100">
        <v>8.5</v>
      </c>
      <c r="H23" s="100">
        <v>8.1</v>
      </c>
      <c r="I23" s="100">
        <v>8.4</v>
      </c>
      <c r="J23" s="45"/>
      <c r="K23" s="46">
        <f t="shared" si="0"/>
        <v>8.3333333333333339</v>
      </c>
      <c r="L23" s="44"/>
      <c r="M23" s="56">
        <f t="shared" si="1"/>
        <v>10.333333333333334</v>
      </c>
      <c r="N23" s="55">
        <v>1.8</v>
      </c>
      <c r="O23" s="100">
        <v>9.1999999999999993</v>
      </c>
      <c r="P23" s="100">
        <v>9.1999999999999993</v>
      </c>
      <c r="Q23" s="100">
        <v>9.1999999999999993</v>
      </c>
      <c r="R23" s="100">
        <v>9.1</v>
      </c>
      <c r="S23" s="46">
        <f t="shared" si="2"/>
        <v>9.1999999999999975</v>
      </c>
      <c r="T23" s="44"/>
      <c r="U23" s="56">
        <f t="shared" si="3"/>
        <v>10.999999999999998</v>
      </c>
      <c r="V23" s="55">
        <v>2.5</v>
      </c>
      <c r="W23" s="100">
        <v>7.7</v>
      </c>
      <c r="X23" s="100">
        <v>7.4</v>
      </c>
      <c r="Y23" s="100">
        <v>7.9</v>
      </c>
      <c r="Z23" s="45"/>
      <c r="AA23" s="46">
        <f t="shared" si="4"/>
        <v>7.666666666666667</v>
      </c>
      <c r="AB23" s="44"/>
      <c r="AC23" s="56">
        <f t="shared" si="5"/>
        <v>10.166666666666668</v>
      </c>
      <c r="AD23" s="55">
        <v>2.6</v>
      </c>
      <c r="AE23" s="100">
        <v>8.6</v>
      </c>
      <c r="AF23" s="100">
        <v>8.5</v>
      </c>
      <c r="AG23" s="100">
        <v>8.6</v>
      </c>
      <c r="AH23" s="45"/>
      <c r="AI23" s="46">
        <f t="shared" si="6"/>
        <v>8.5666666666666682</v>
      </c>
      <c r="AJ23" s="44"/>
      <c r="AK23" s="56">
        <f t="shared" si="7"/>
        <v>11.166666666666668</v>
      </c>
      <c r="AL23" s="61">
        <f t="shared" si="8"/>
        <v>42.666666666666671</v>
      </c>
    </row>
    <row r="24" spans="1:38">
      <c r="A24" s="84" t="s">
        <v>98</v>
      </c>
      <c r="B24" s="87" t="s">
        <v>80</v>
      </c>
      <c r="C24" s="108">
        <v>2009</v>
      </c>
      <c r="D24" s="87" t="s">
        <v>174</v>
      </c>
      <c r="E24" s="92" t="s">
        <v>66</v>
      </c>
      <c r="F24" s="55">
        <v>2</v>
      </c>
      <c r="G24" s="100">
        <v>8.5</v>
      </c>
      <c r="H24" s="100">
        <v>8.5</v>
      </c>
      <c r="I24" s="100">
        <v>8.6</v>
      </c>
      <c r="J24" s="45"/>
      <c r="K24" s="46">
        <f t="shared" si="0"/>
        <v>8.5333333333333332</v>
      </c>
      <c r="L24" s="44"/>
      <c r="M24" s="56">
        <f t="shared" si="1"/>
        <v>10.533333333333333</v>
      </c>
      <c r="N24" s="55">
        <v>1.8</v>
      </c>
      <c r="O24" s="100">
        <v>9.1</v>
      </c>
      <c r="P24" s="100">
        <v>9.1</v>
      </c>
      <c r="Q24" s="100">
        <v>9.1</v>
      </c>
      <c r="R24" s="100">
        <v>9.1</v>
      </c>
      <c r="S24" s="46">
        <f t="shared" si="2"/>
        <v>9.0999999999999979</v>
      </c>
      <c r="T24" s="44"/>
      <c r="U24" s="56">
        <f t="shared" si="3"/>
        <v>10.899999999999999</v>
      </c>
      <c r="V24" s="55">
        <v>2.5</v>
      </c>
      <c r="W24" s="100">
        <v>8</v>
      </c>
      <c r="X24" s="100">
        <v>7.9</v>
      </c>
      <c r="Y24" s="100">
        <v>7.2</v>
      </c>
      <c r="Z24" s="45"/>
      <c r="AA24" s="46">
        <f t="shared" si="4"/>
        <v>7.7</v>
      </c>
      <c r="AB24" s="44"/>
      <c r="AC24" s="56">
        <f t="shared" si="5"/>
        <v>10.199999999999999</v>
      </c>
      <c r="AD24" s="55">
        <v>2.7</v>
      </c>
      <c r="AE24" s="100">
        <v>8</v>
      </c>
      <c r="AF24" s="100">
        <v>8.1</v>
      </c>
      <c r="AG24" s="100">
        <v>8.1999999999999993</v>
      </c>
      <c r="AH24" s="45"/>
      <c r="AI24" s="46">
        <f t="shared" si="6"/>
        <v>8.1</v>
      </c>
      <c r="AJ24" s="44"/>
      <c r="AK24" s="56">
        <f t="shared" si="7"/>
        <v>10.8</v>
      </c>
      <c r="AL24" s="61">
        <f t="shared" si="8"/>
        <v>42.43333333333333</v>
      </c>
    </row>
    <row r="25" spans="1:38">
      <c r="A25" s="84" t="s">
        <v>99</v>
      </c>
      <c r="B25" s="87" t="s">
        <v>61</v>
      </c>
      <c r="C25" s="108">
        <v>2009</v>
      </c>
      <c r="D25" s="87" t="s">
        <v>51</v>
      </c>
      <c r="E25" s="92" t="s">
        <v>27</v>
      </c>
      <c r="F25" s="55">
        <v>2</v>
      </c>
      <c r="G25" s="100">
        <v>8.4</v>
      </c>
      <c r="H25" s="100">
        <v>8.3000000000000007</v>
      </c>
      <c r="I25" s="100">
        <v>8.3000000000000007</v>
      </c>
      <c r="J25" s="45"/>
      <c r="K25" s="46">
        <f t="shared" si="0"/>
        <v>8.3333333333333339</v>
      </c>
      <c r="L25" s="44"/>
      <c r="M25" s="56">
        <f t="shared" si="1"/>
        <v>10.333333333333334</v>
      </c>
      <c r="N25" s="55">
        <v>1.8</v>
      </c>
      <c r="O25" s="100">
        <v>8.6999999999999993</v>
      </c>
      <c r="P25" s="100">
        <v>8.8000000000000007</v>
      </c>
      <c r="Q25" s="100">
        <v>8.9</v>
      </c>
      <c r="R25" s="100">
        <v>8.6999999999999993</v>
      </c>
      <c r="S25" s="46">
        <f t="shared" si="2"/>
        <v>8.7499999999999964</v>
      </c>
      <c r="T25" s="44"/>
      <c r="U25" s="56">
        <f t="shared" si="3"/>
        <v>10.549999999999997</v>
      </c>
      <c r="V25" s="55">
        <v>2.5</v>
      </c>
      <c r="W25" s="100">
        <v>7.7</v>
      </c>
      <c r="X25" s="100">
        <v>7.5</v>
      </c>
      <c r="Y25" s="100">
        <v>7.5</v>
      </c>
      <c r="Z25" s="45"/>
      <c r="AA25" s="46">
        <f t="shared" si="4"/>
        <v>7.5666666666666664</v>
      </c>
      <c r="AB25" s="44"/>
      <c r="AC25" s="56">
        <f t="shared" si="5"/>
        <v>10.066666666666666</v>
      </c>
      <c r="AD25" s="55">
        <v>2.6</v>
      </c>
      <c r="AE25" s="100">
        <v>8.6</v>
      </c>
      <c r="AF25" s="100">
        <v>8.6999999999999993</v>
      </c>
      <c r="AG25" s="100">
        <v>8.6</v>
      </c>
      <c r="AH25" s="45"/>
      <c r="AI25" s="46">
        <f t="shared" si="6"/>
        <v>8.6333333333333329</v>
      </c>
      <c r="AJ25" s="44"/>
      <c r="AK25" s="56">
        <f t="shared" si="7"/>
        <v>11.233333333333333</v>
      </c>
      <c r="AL25" s="61">
        <f t="shared" si="8"/>
        <v>42.18333333333333</v>
      </c>
    </row>
    <row r="26" spans="1:38">
      <c r="A26" s="84" t="s">
        <v>100</v>
      </c>
      <c r="B26" s="87" t="s">
        <v>81</v>
      </c>
      <c r="C26" s="108">
        <v>2009</v>
      </c>
      <c r="D26" s="87" t="s">
        <v>174</v>
      </c>
      <c r="E26" s="92" t="s">
        <v>66</v>
      </c>
      <c r="F26" s="55">
        <v>2</v>
      </c>
      <c r="G26" s="100">
        <v>9.1</v>
      </c>
      <c r="H26" s="100">
        <v>9</v>
      </c>
      <c r="I26" s="100">
        <v>9.1999999999999993</v>
      </c>
      <c r="J26" s="45"/>
      <c r="K26" s="46">
        <f t="shared" si="0"/>
        <v>9.1</v>
      </c>
      <c r="L26" s="44"/>
      <c r="M26" s="56">
        <f t="shared" si="1"/>
        <v>11.1</v>
      </c>
      <c r="N26" s="55">
        <v>2.6</v>
      </c>
      <c r="O26" s="100">
        <v>8.9</v>
      </c>
      <c r="P26" s="100">
        <v>8.6999999999999993</v>
      </c>
      <c r="Q26" s="100">
        <v>8.9</v>
      </c>
      <c r="R26" s="100">
        <v>8.8000000000000007</v>
      </c>
      <c r="S26" s="46">
        <f t="shared" si="2"/>
        <v>8.8499999999999979</v>
      </c>
      <c r="T26" s="44"/>
      <c r="U26" s="56">
        <f t="shared" si="3"/>
        <v>11.449999999999998</v>
      </c>
      <c r="V26" s="55">
        <v>2.7</v>
      </c>
      <c r="W26" s="100">
        <v>6</v>
      </c>
      <c r="X26" s="100">
        <v>5.8</v>
      </c>
      <c r="Y26" s="100">
        <v>6</v>
      </c>
      <c r="Z26" s="45"/>
      <c r="AA26" s="46">
        <f t="shared" si="4"/>
        <v>5.9333333333333336</v>
      </c>
      <c r="AB26" s="44"/>
      <c r="AC26" s="56">
        <f t="shared" si="5"/>
        <v>8.6333333333333329</v>
      </c>
      <c r="AD26" s="55">
        <v>2.7</v>
      </c>
      <c r="AE26" s="100">
        <v>8.1</v>
      </c>
      <c r="AF26" s="100">
        <v>8.1999999999999993</v>
      </c>
      <c r="AG26" s="100">
        <v>8.3000000000000007</v>
      </c>
      <c r="AH26" s="45"/>
      <c r="AI26" s="46">
        <f t="shared" si="6"/>
        <v>8.1999999999999993</v>
      </c>
      <c r="AJ26" s="44"/>
      <c r="AK26" s="56">
        <f t="shared" si="7"/>
        <v>10.899999999999999</v>
      </c>
      <c r="AL26" s="61">
        <f t="shared" si="8"/>
        <v>42.083333333333329</v>
      </c>
    </row>
    <row r="27" spans="1:38">
      <c r="A27" s="84" t="s">
        <v>101</v>
      </c>
      <c r="B27" s="87" t="s">
        <v>87</v>
      </c>
      <c r="C27" s="108">
        <v>2010</v>
      </c>
      <c r="D27" s="87" t="s">
        <v>52</v>
      </c>
      <c r="E27" s="92" t="s">
        <v>85</v>
      </c>
      <c r="F27" s="55">
        <v>2</v>
      </c>
      <c r="G27" s="100">
        <v>8.6999999999999993</v>
      </c>
      <c r="H27" s="100">
        <v>8.6999999999999993</v>
      </c>
      <c r="I27" s="100">
        <v>8.8000000000000007</v>
      </c>
      <c r="J27" s="45"/>
      <c r="K27" s="46">
        <f t="shared" si="0"/>
        <v>8.7333333333333325</v>
      </c>
      <c r="L27" s="44"/>
      <c r="M27" s="56">
        <f t="shared" si="1"/>
        <v>10.733333333333333</v>
      </c>
      <c r="N27" s="55">
        <v>2</v>
      </c>
      <c r="O27" s="100">
        <v>9.1999999999999993</v>
      </c>
      <c r="P27" s="100">
        <v>9.4</v>
      </c>
      <c r="Q27" s="100">
        <v>9.4</v>
      </c>
      <c r="R27" s="100">
        <v>9.4</v>
      </c>
      <c r="S27" s="46">
        <f t="shared" si="2"/>
        <v>9.3999999999999986</v>
      </c>
      <c r="T27" s="44"/>
      <c r="U27" s="56">
        <f t="shared" si="3"/>
        <v>11.399999999999999</v>
      </c>
      <c r="V27" s="55">
        <v>1.8</v>
      </c>
      <c r="W27" s="100">
        <v>7.5</v>
      </c>
      <c r="X27" s="100">
        <v>7.1</v>
      </c>
      <c r="Y27" s="100">
        <v>7.3</v>
      </c>
      <c r="Z27" s="45"/>
      <c r="AA27" s="46">
        <f t="shared" si="4"/>
        <v>7.3</v>
      </c>
      <c r="AB27" s="44"/>
      <c r="AC27" s="56">
        <f t="shared" si="5"/>
        <v>9.1</v>
      </c>
      <c r="AD27" s="55">
        <v>2.7</v>
      </c>
      <c r="AE27" s="100">
        <v>7.8</v>
      </c>
      <c r="AF27" s="100">
        <v>7.9</v>
      </c>
      <c r="AG27" s="100">
        <v>8</v>
      </c>
      <c r="AH27" s="45"/>
      <c r="AI27" s="46">
        <f t="shared" si="6"/>
        <v>7.8999999999999995</v>
      </c>
      <c r="AJ27" s="44"/>
      <c r="AK27" s="56">
        <f t="shared" si="7"/>
        <v>10.6</v>
      </c>
      <c r="AL27" s="61">
        <f t="shared" si="8"/>
        <v>41.833333333333336</v>
      </c>
    </row>
    <row r="28" spans="1:38">
      <c r="A28" s="84" t="s">
        <v>102</v>
      </c>
      <c r="B28" s="87" t="s">
        <v>78</v>
      </c>
      <c r="C28" s="108">
        <v>2009</v>
      </c>
      <c r="D28" s="87" t="s">
        <v>135</v>
      </c>
      <c r="E28" s="92" t="s">
        <v>66</v>
      </c>
      <c r="F28" s="55">
        <v>2</v>
      </c>
      <c r="G28" s="100">
        <v>7.9</v>
      </c>
      <c r="H28" s="100">
        <v>8</v>
      </c>
      <c r="I28" s="100">
        <v>8.1999999999999993</v>
      </c>
      <c r="J28" s="45"/>
      <c r="K28" s="46">
        <f t="shared" si="0"/>
        <v>8.0333333333333332</v>
      </c>
      <c r="L28" s="44"/>
      <c r="M28" s="56">
        <f t="shared" si="1"/>
        <v>10.033333333333333</v>
      </c>
      <c r="N28" s="55">
        <v>2</v>
      </c>
      <c r="O28" s="100">
        <v>9.5</v>
      </c>
      <c r="P28" s="100">
        <v>9.3000000000000007</v>
      </c>
      <c r="Q28" s="100">
        <v>9.5</v>
      </c>
      <c r="R28" s="100">
        <v>9.3000000000000007</v>
      </c>
      <c r="S28" s="46">
        <f t="shared" si="2"/>
        <v>9.4</v>
      </c>
      <c r="T28" s="44"/>
      <c r="U28" s="56">
        <f t="shared" si="3"/>
        <v>11.4</v>
      </c>
      <c r="V28" s="55">
        <v>2.5</v>
      </c>
      <c r="W28" s="100">
        <v>7</v>
      </c>
      <c r="X28" s="100">
        <v>6.2</v>
      </c>
      <c r="Y28" s="100">
        <v>7.2</v>
      </c>
      <c r="Z28" s="45"/>
      <c r="AA28" s="46">
        <f t="shared" si="4"/>
        <v>6.8</v>
      </c>
      <c r="AB28" s="44"/>
      <c r="AC28" s="56">
        <f t="shared" si="5"/>
        <v>9.3000000000000007</v>
      </c>
      <c r="AD28" s="55">
        <v>2.6</v>
      </c>
      <c r="AE28" s="100">
        <v>8.3000000000000007</v>
      </c>
      <c r="AF28" s="100">
        <v>8.4</v>
      </c>
      <c r="AG28" s="100">
        <v>8.5</v>
      </c>
      <c r="AH28" s="45"/>
      <c r="AI28" s="46">
        <f t="shared" si="6"/>
        <v>8.4</v>
      </c>
      <c r="AJ28" s="44"/>
      <c r="AK28" s="56">
        <f t="shared" si="7"/>
        <v>11</v>
      </c>
      <c r="AL28" s="61">
        <f t="shared" si="8"/>
        <v>41.733333333333334</v>
      </c>
    </row>
    <row r="29" spans="1:38">
      <c r="A29" s="84" t="s">
        <v>103</v>
      </c>
      <c r="B29" s="87" t="s">
        <v>84</v>
      </c>
      <c r="C29" s="108">
        <v>2010</v>
      </c>
      <c r="D29" s="87" t="s">
        <v>52</v>
      </c>
      <c r="E29" s="92" t="s">
        <v>85</v>
      </c>
      <c r="F29" s="55">
        <v>2</v>
      </c>
      <c r="G29" s="100">
        <v>8.8000000000000007</v>
      </c>
      <c r="H29" s="100">
        <v>8.9</v>
      </c>
      <c r="I29" s="100">
        <v>8.8000000000000007</v>
      </c>
      <c r="J29" s="45"/>
      <c r="K29" s="46">
        <f t="shared" si="0"/>
        <v>8.8333333333333339</v>
      </c>
      <c r="L29" s="44"/>
      <c r="M29" s="56">
        <f t="shared" si="1"/>
        <v>10.833333333333334</v>
      </c>
      <c r="N29" s="55">
        <v>2</v>
      </c>
      <c r="O29" s="100">
        <v>9.4</v>
      </c>
      <c r="P29" s="100">
        <v>9.5</v>
      </c>
      <c r="Q29" s="100">
        <v>9.5</v>
      </c>
      <c r="R29" s="100">
        <v>9.6</v>
      </c>
      <c r="S29" s="46">
        <f t="shared" si="2"/>
        <v>9.5</v>
      </c>
      <c r="T29" s="44"/>
      <c r="U29" s="56">
        <f t="shared" si="3"/>
        <v>11.5</v>
      </c>
      <c r="V29" s="55">
        <v>2</v>
      </c>
      <c r="W29" s="100">
        <v>5.7</v>
      </c>
      <c r="X29" s="100">
        <v>6</v>
      </c>
      <c r="Y29" s="100">
        <v>6.5</v>
      </c>
      <c r="Z29" s="45"/>
      <c r="AA29" s="46">
        <f t="shared" si="4"/>
        <v>6.0666666666666664</v>
      </c>
      <c r="AB29" s="44"/>
      <c r="AC29" s="56">
        <f t="shared" si="5"/>
        <v>8.0666666666666664</v>
      </c>
      <c r="AD29" s="55">
        <v>2.8</v>
      </c>
      <c r="AE29" s="100">
        <v>8.5</v>
      </c>
      <c r="AF29" s="100">
        <v>8.6</v>
      </c>
      <c r="AG29" s="100">
        <v>8.5</v>
      </c>
      <c r="AH29" s="45"/>
      <c r="AI29" s="46">
        <f t="shared" si="6"/>
        <v>8.5333333333333332</v>
      </c>
      <c r="AJ29" s="44"/>
      <c r="AK29" s="56">
        <f t="shared" si="7"/>
        <v>11.333333333333332</v>
      </c>
      <c r="AL29" s="61">
        <f t="shared" si="8"/>
        <v>41.733333333333334</v>
      </c>
    </row>
    <row r="30" spans="1:38">
      <c r="A30" s="84" t="s">
        <v>104</v>
      </c>
      <c r="B30" s="87" t="s">
        <v>64</v>
      </c>
      <c r="C30" s="108">
        <v>2011</v>
      </c>
      <c r="D30" s="87" t="s">
        <v>51</v>
      </c>
      <c r="E30" s="92" t="s">
        <v>27</v>
      </c>
      <c r="F30" s="55">
        <v>2</v>
      </c>
      <c r="G30" s="100">
        <v>7.5</v>
      </c>
      <c r="H30" s="100">
        <v>7.3</v>
      </c>
      <c r="I30" s="100">
        <v>7.7</v>
      </c>
      <c r="J30" s="45"/>
      <c r="K30" s="46">
        <f t="shared" si="0"/>
        <v>7.5</v>
      </c>
      <c r="L30" s="44"/>
      <c r="M30" s="56">
        <f t="shared" si="1"/>
        <v>9.5</v>
      </c>
      <c r="N30" s="55">
        <v>1.3</v>
      </c>
      <c r="O30" s="100">
        <v>9.3000000000000007</v>
      </c>
      <c r="P30" s="100">
        <v>9.1999999999999993</v>
      </c>
      <c r="Q30" s="100">
        <v>9.3000000000000007</v>
      </c>
      <c r="R30" s="100">
        <v>9.4</v>
      </c>
      <c r="S30" s="46">
        <f t="shared" si="2"/>
        <v>9.3000000000000007</v>
      </c>
      <c r="T30" s="44"/>
      <c r="U30" s="56">
        <f t="shared" si="3"/>
        <v>10.600000000000001</v>
      </c>
      <c r="V30" s="55">
        <v>2.5</v>
      </c>
      <c r="W30" s="100">
        <v>8.5</v>
      </c>
      <c r="X30" s="100">
        <v>7.9</v>
      </c>
      <c r="Y30" s="100">
        <v>8.6</v>
      </c>
      <c r="Z30" s="45"/>
      <c r="AA30" s="46">
        <f t="shared" si="4"/>
        <v>8.3333333333333339</v>
      </c>
      <c r="AB30" s="44"/>
      <c r="AC30" s="56">
        <f t="shared" si="5"/>
        <v>10.833333333333334</v>
      </c>
      <c r="AD30" s="55">
        <v>2.1</v>
      </c>
      <c r="AE30" s="100">
        <v>8.6</v>
      </c>
      <c r="AF30" s="100">
        <v>8.6</v>
      </c>
      <c r="AG30" s="100">
        <v>8.6</v>
      </c>
      <c r="AH30" s="45"/>
      <c r="AI30" s="46">
        <f t="shared" si="6"/>
        <v>8.6</v>
      </c>
      <c r="AJ30" s="44"/>
      <c r="AK30" s="56">
        <f t="shared" si="7"/>
        <v>10.7</v>
      </c>
      <c r="AL30" s="61">
        <f t="shared" si="8"/>
        <v>41.63333333333334</v>
      </c>
    </row>
    <row r="31" spans="1:38">
      <c r="A31" s="84" t="s">
        <v>105</v>
      </c>
      <c r="B31" s="87" t="s">
        <v>79</v>
      </c>
      <c r="C31" s="108">
        <v>2009</v>
      </c>
      <c r="D31" s="87" t="s">
        <v>135</v>
      </c>
      <c r="E31" s="92" t="s">
        <v>66</v>
      </c>
      <c r="F31" s="55">
        <v>2</v>
      </c>
      <c r="G31" s="100">
        <v>8.1999999999999993</v>
      </c>
      <c r="H31" s="100">
        <v>8.4</v>
      </c>
      <c r="I31" s="100">
        <v>8.4</v>
      </c>
      <c r="J31" s="45"/>
      <c r="K31" s="46">
        <f t="shared" si="0"/>
        <v>8.3333333333333339</v>
      </c>
      <c r="L31" s="44"/>
      <c r="M31" s="56">
        <f t="shared" si="1"/>
        <v>10.333333333333334</v>
      </c>
      <c r="N31" s="55">
        <v>1.8</v>
      </c>
      <c r="O31" s="100">
        <v>8.9</v>
      </c>
      <c r="P31" s="100">
        <v>8.9</v>
      </c>
      <c r="Q31" s="100">
        <v>8.8000000000000007</v>
      </c>
      <c r="R31" s="100">
        <v>9</v>
      </c>
      <c r="S31" s="46">
        <f t="shared" si="2"/>
        <v>8.9</v>
      </c>
      <c r="T31" s="44"/>
      <c r="U31" s="56">
        <f t="shared" si="3"/>
        <v>10.700000000000001</v>
      </c>
      <c r="V31" s="55">
        <v>2.5</v>
      </c>
      <c r="W31" s="100">
        <v>7.7</v>
      </c>
      <c r="X31" s="100">
        <v>7.9</v>
      </c>
      <c r="Y31" s="100">
        <v>7.7</v>
      </c>
      <c r="Z31" s="45"/>
      <c r="AA31" s="46">
        <f t="shared" si="4"/>
        <v>7.7666666666666666</v>
      </c>
      <c r="AB31" s="44"/>
      <c r="AC31" s="56">
        <f t="shared" si="5"/>
        <v>10.266666666666666</v>
      </c>
      <c r="AD31" s="55">
        <v>2.1</v>
      </c>
      <c r="AE31" s="100">
        <v>7.8</v>
      </c>
      <c r="AF31" s="100">
        <v>8.1</v>
      </c>
      <c r="AG31" s="100">
        <v>8</v>
      </c>
      <c r="AH31" s="45"/>
      <c r="AI31" s="46">
        <f t="shared" si="6"/>
        <v>7.9666666666666659</v>
      </c>
      <c r="AJ31" s="44"/>
      <c r="AK31" s="56">
        <f t="shared" si="7"/>
        <v>10.066666666666666</v>
      </c>
      <c r="AL31" s="61">
        <f t="shared" si="8"/>
        <v>41.366666666666667</v>
      </c>
    </row>
    <row r="32" spans="1:38">
      <c r="A32" s="84" t="s">
        <v>106</v>
      </c>
      <c r="B32" s="87" t="s">
        <v>75</v>
      </c>
      <c r="C32" s="108">
        <v>2009</v>
      </c>
      <c r="D32" s="87" t="s">
        <v>135</v>
      </c>
      <c r="E32" s="92" t="s">
        <v>66</v>
      </c>
      <c r="F32" s="55">
        <v>2</v>
      </c>
      <c r="G32" s="100">
        <v>8.4</v>
      </c>
      <c r="H32" s="100">
        <v>8.5</v>
      </c>
      <c r="I32" s="100">
        <v>8.4</v>
      </c>
      <c r="J32" s="45"/>
      <c r="K32" s="46">
        <f t="shared" si="0"/>
        <v>8.4333333333333318</v>
      </c>
      <c r="L32" s="44"/>
      <c r="M32" s="56">
        <f t="shared" si="1"/>
        <v>10.433333333333332</v>
      </c>
      <c r="N32" s="55">
        <v>2</v>
      </c>
      <c r="O32" s="100">
        <v>8.5</v>
      </c>
      <c r="P32" s="100">
        <v>8.3000000000000007</v>
      </c>
      <c r="Q32" s="100">
        <v>8.4</v>
      </c>
      <c r="R32" s="100">
        <v>8.4</v>
      </c>
      <c r="S32" s="46">
        <v>8.4</v>
      </c>
      <c r="T32" s="44"/>
      <c r="U32" s="56">
        <f t="shared" si="3"/>
        <v>10.4</v>
      </c>
      <c r="V32" s="55">
        <v>2.6</v>
      </c>
      <c r="W32" s="100">
        <v>8.4</v>
      </c>
      <c r="X32" s="100">
        <v>7.8</v>
      </c>
      <c r="Y32" s="100">
        <v>8.1999999999999993</v>
      </c>
      <c r="Z32" s="45"/>
      <c r="AA32" s="46">
        <f t="shared" si="4"/>
        <v>8.1333333333333329</v>
      </c>
      <c r="AB32" s="44"/>
      <c r="AC32" s="56">
        <f t="shared" si="5"/>
        <v>10.733333333333333</v>
      </c>
      <c r="AD32" s="55">
        <v>2</v>
      </c>
      <c r="AE32" s="100">
        <v>7.8</v>
      </c>
      <c r="AF32" s="100">
        <v>7.6</v>
      </c>
      <c r="AG32" s="100">
        <v>8</v>
      </c>
      <c r="AH32" s="45"/>
      <c r="AI32" s="46">
        <f t="shared" si="6"/>
        <v>7.8</v>
      </c>
      <c r="AJ32" s="44"/>
      <c r="AK32" s="56">
        <f t="shared" si="7"/>
        <v>9.8000000000000007</v>
      </c>
      <c r="AL32" s="61">
        <f t="shared" si="8"/>
        <v>41.36666666666666</v>
      </c>
    </row>
    <row r="33" spans="1:38">
      <c r="A33" s="84" t="s">
        <v>107</v>
      </c>
      <c r="B33" s="87" t="s">
        <v>74</v>
      </c>
      <c r="C33" s="108">
        <v>2009</v>
      </c>
      <c r="D33" s="87" t="s">
        <v>135</v>
      </c>
      <c r="E33" s="92" t="s">
        <v>66</v>
      </c>
      <c r="F33" s="55">
        <v>2</v>
      </c>
      <c r="G33" s="100">
        <v>8</v>
      </c>
      <c r="H33" s="100">
        <v>8.4</v>
      </c>
      <c r="I33" s="100">
        <v>8.1</v>
      </c>
      <c r="J33" s="45"/>
      <c r="K33" s="46">
        <f t="shared" si="0"/>
        <v>8.1666666666666661</v>
      </c>
      <c r="L33" s="44"/>
      <c r="M33" s="56">
        <f t="shared" si="1"/>
        <v>10.166666666666666</v>
      </c>
      <c r="N33" s="55">
        <v>2</v>
      </c>
      <c r="O33" s="100">
        <v>9.5</v>
      </c>
      <c r="P33" s="100">
        <v>9.3000000000000007</v>
      </c>
      <c r="Q33" s="100">
        <v>9.6</v>
      </c>
      <c r="R33" s="100">
        <v>9.4</v>
      </c>
      <c r="S33" s="46">
        <f t="shared" ref="S33:S48" si="9">(SUM(O33:R33)-MIN(O33:R33)-MAX(O33:R33))/2</f>
        <v>9.4499999999999993</v>
      </c>
      <c r="T33" s="44"/>
      <c r="U33" s="56">
        <f t="shared" si="3"/>
        <v>11.45</v>
      </c>
      <c r="V33" s="55">
        <v>2</v>
      </c>
      <c r="W33" s="100">
        <v>6.9</v>
      </c>
      <c r="X33" s="100">
        <v>6.8</v>
      </c>
      <c r="Y33" s="100">
        <v>7.1</v>
      </c>
      <c r="Z33" s="45"/>
      <c r="AA33" s="46">
        <f t="shared" si="4"/>
        <v>6.9333333333333327</v>
      </c>
      <c r="AB33" s="44"/>
      <c r="AC33" s="56">
        <f t="shared" si="5"/>
        <v>8.9333333333333336</v>
      </c>
      <c r="AD33" s="55">
        <v>1.6</v>
      </c>
      <c r="AE33" s="100">
        <v>8.6</v>
      </c>
      <c r="AF33" s="100">
        <v>8.5</v>
      </c>
      <c r="AG33" s="100">
        <v>8.6999999999999993</v>
      </c>
      <c r="AH33" s="45"/>
      <c r="AI33" s="46">
        <f t="shared" si="6"/>
        <v>8.6</v>
      </c>
      <c r="AJ33" s="44"/>
      <c r="AK33" s="56">
        <f t="shared" si="7"/>
        <v>10.199999999999999</v>
      </c>
      <c r="AL33" s="61">
        <f t="shared" si="8"/>
        <v>40.75</v>
      </c>
    </row>
    <row r="34" spans="1:38">
      <c r="A34" s="84" t="s">
        <v>108</v>
      </c>
      <c r="B34" s="87" t="s">
        <v>82</v>
      </c>
      <c r="C34" s="108">
        <v>2009</v>
      </c>
      <c r="D34" s="87" t="s">
        <v>174</v>
      </c>
      <c r="E34" s="92" t="s">
        <v>66</v>
      </c>
      <c r="F34" s="55">
        <v>2</v>
      </c>
      <c r="G34" s="100">
        <v>8.4</v>
      </c>
      <c r="H34" s="100">
        <v>8.6</v>
      </c>
      <c r="I34" s="100">
        <v>8.6</v>
      </c>
      <c r="J34" s="45"/>
      <c r="K34" s="46">
        <f t="shared" si="0"/>
        <v>8.5333333333333332</v>
      </c>
      <c r="L34" s="44"/>
      <c r="M34" s="56">
        <f t="shared" si="1"/>
        <v>10.533333333333333</v>
      </c>
      <c r="N34" s="55">
        <v>1.8</v>
      </c>
      <c r="O34" s="100">
        <v>8.6</v>
      </c>
      <c r="P34" s="100">
        <v>8.5</v>
      </c>
      <c r="Q34" s="100">
        <v>8.6</v>
      </c>
      <c r="R34" s="100">
        <v>8.4</v>
      </c>
      <c r="S34" s="46">
        <f t="shared" si="9"/>
        <v>8.5500000000000007</v>
      </c>
      <c r="T34" s="44"/>
      <c r="U34" s="56">
        <f t="shared" si="3"/>
        <v>10.350000000000001</v>
      </c>
      <c r="V34" s="55">
        <v>2.7</v>
      </c>
      <c r="W34" s="100">
        <v>5.7</v>
      </c>
      <c r="X34" s="100">
        <v>6.2</v>
      </c>
      <c r="Y34" s="100">
        <v>5.9</v>
      </c>
      <c r="Z34" s="45"/>
      <c r="AA34" s="46">
        <f t="shared" si="4"/>
        <v>5.9333333333333336</v>
      </c>
      <c r="AB34" s="44"/>
      <c r="AC34" s="56">
        <f t="shared" si="5"/>
        <v>8.6333333333333329</v>
      </c>
      <c r="AD34" s="55">
        <v>2.7</v>
      </c>
      <c r="AE34" s="100">
        <v>8.1999999999999993</v>
      </c>
      <c r="AF34" s="100">
        <v>8.6</v>
      </c>
      <c r="AG34" s="100">
        <v>8.3000000000000007</v>
      </c>
      <c r="AH34" s="45"/>
      <c r="AI34" s="46">
        <f t="shared" si="6"/>
        <v>8.3666666666666654</v>
      </c>
      <c r="AJ34" s="44"/>
      <c r="AK34" s="56">
        <f t="shared" si="7"/>
        <v>11.066666666666666</v>
      </c>
      <c r="AL34" s="61">
        <f t="shared" si="8"/>
        <v>40.583333333333329</v>
      </c>
    </row>
    <row r="35" spans="1:38">
      <c r="A35" s="84" t="s">
        <v>109</v>
      </c>
      <c r="B35" s="87" t="s">
        <v>68</v>
      </c>
      <c r="C35" s="108">
        <v>2010</v>
      </c>
      <c r="D35" s="87" t="s">
        <v>135</v>
      </c>
      <c r="E35" s="92" t="s">
        <v>66</v>
      </c>
      <c r="F35" s="55">
        <v>2</v>
      </c>
      <c r="G35" s="100">
        <v>9</v>
      </c>
      <c r="H35" s="100">
        <v>8.3000000000000007</v>
      </c>
      <c r="I35" s="100">
        <v>8.4</v>
      </c>
      <c r="J35" s="45"/>
      <c r="K35" s="46">
        <f t="shared" si="0"/>
        <v>8.5666666666666682</v>
      </c>
      <c r="L35" s="44"/>
      <c r="M35" s="56">
        <f t="shared" si="1"/>
        <v>10.566666666666668</v>
      </c>
      <c r="N35" s="55">
        <v>1.8</v>
      </c>
      <c r="O35" s="100">
        <v>8.6</v>
      </c>
      <c r="P35" s="100">
        <v>8.5</v>
      </c>
      <c r="Q35" s="100">
        <v>8.6</v>
      </c>
      <c r="R35" s="100">
        <v>8.6999999999999993</v>
      </c>
      <c r="S35" s="46">
        <f t="shared" si="9"/>
        <v>8.6000000000000032</v>
      </c>
      <c r="T35" s="44"/>
      <c r="U35" s="56">
        <f t="shared" si="3"/>
        <v>10.400000000000004</v>
      </c>
      <c r="V35" s="55">
        <v>2.1</v>
      </c>
      <c r="W35" s="100">
        <v>6.1</v>
      </c>
      <c r="X35" s="100">
        <v>6.5</v>
      </c>
      <c r="Y35" s="100">
        <v>6.5</v>
      </c>
      <c r="Z35" s="45"/>
      <c r="AA35" s="46">
        <f t="shared" si="4"/>
        <v>6.3666666666666671</v>
      </c>
      <c r="AB35" s="44"/>
      <c r="AC35" s="56">
        <f t="shared" si="5"/>
        <v>8.4666666666666668</v>
      </c>
      <c r="AD35" s="55">
        <v>2.6</v>
      </c>
      <c r="AE35" s="100">
        <v>8.3000000000000007</v>
      </c>
      <c r="AF35" s="100">
        <v>8.5</v>
      </c>
      <c r="AG35" s="100">
        <v>8.4</v>
      </c>
      <c r="AH35" s="45"/>
      <c r="AI35" s="46">
        <f t="shared" si="6"/>
        <v>8.4</v>
      </c>
      <c r="AJ35" s="44"/>
      <c r="AK35" s="56">
        <f t="shared" si="7"/>
        <v>11</v>
      </c>
      <c r="AL35" s="61">
        <f t="shared" si="8"/>
        <v>40.433333333333337</v>
      </c>
    </row>
    <row r="36" spans="1:38">
      <c r="A36" s="84" t="s">
        <v>110</v>
      </c>
      <c r="B36" s="87" t="s">
        <v>70</v>
      </c>
      <c r="C36" s="108">
        <v>2010</v>
      </c>
      <c r="D36" s="87" t="s">
        <v>135</v>
      </c>
      <c r="E36" s="92" t="s">
        <v>66</v>
      </c>
      <c r="F36" s="55">
        <v>2</v>
      </c>
      <c r="G36" s="100">
        <v>7.7</v>
      </c>
      <c r="H36" s="100">
        <v>8.1</v>
      </c>
      <c r="I36" s="100">
        <v>7.9</v>
      </c>
      <c r="J36" s="45"/>
      <c r="K36" s="46">
        <f t="shared" si="0"/>
        <v>7.9000000000000012</v>
      </c>
      <c r="L36" s="44"/>
      <c r="M36" s="56">
        <f t="shared" si="1"/>
        <v>9.9000000000000021</v>
      </c>
      <c r="N36" s="55">
        <v>2</v>
      </c>
      <c r="O36" s="100">
        <v>8.9</v>
      </c>
      <c r="P36" s="100">
        <v>9</v>
      </c>
      <c r="Q36" s="100">
        <v>9.1</v>
      </c>
      <c r="R36" s="100">
        <v>8.6</v>
      </c>
      <c r="S36" s="46">
        <f t="shared" si="9"/>
        <v>8.9499999999999993</v>
      </c>
      <c r="T36" s="44"/>
      <c r="U36" s="56">
        <f t="shared" si="3"/>
        <v>10.95</v>
      </c>
      <c r="V36" s="55">
        <v>2.5</v>
      </c>
      <c r="W36" s="100">
        <v>6.3</v>
      </c>
      <c r="X36" s="100">
        <v>6.3</v>
      </c>
      <c r="Y36" s="100">
        <v>6.6</v>
      </c>
      <c r="Z36" s="45"/>
      <c r="AA36" s="46">
        <f t="shared" si="4"/>
        <v>6.3999999999999995</v>
      </c>
      <c r="AB36" s="44"/>
      <c r="AC36" s="56">
        <f t="shared" si="5"/>
        <v>8.8999999999999986</v>
      </c>
      <c r="AD36" s="55">
        <v>2</v>
      </c>
      <c r="AE36" s="100">
        <v>7.8</v>
      </c>
      <c r="AF36" s="100">
        <v>7.8</v>
      </c>
      <c r="AG36" s="100">
        <v>8</v>
      </c>
      <c r="AH36" s="45"/>
      <c r="AI36" s="46">
        <f t="shared" si="6"/>
        <v>7.8666666666666671</v>
      </c>
      <c r="AJ36" s="44"/>
      <c r="AK36" s="56">
        <f t="shared" si="7"/>
        <v>9.8666666666666671</v>
      </c>
      <c r="AL36" s="61">
        <f t="shared" si="8"/>
        <v>39.616666666666667</v>
      </c>
    </row>
    <row r="37" spans="1:38">
      <c r="A37" s="84" t="s">
        <v>111</v>
      </c>
      <c r="B37" s="107" t="s">
        <v>67</v>
      </c>
      <c r="C37" s="108">
        <v>2010</v>
      </c>
      <c r="D37" s="87" t="s">
        <v>135</v>
      </c>
      <c r="E37" s="92" t="s">
        <v>66</v>
      </c>
      <c r="F37" s="55">
        <v>2</v>
      </c>
      <c r="G37" s="100">
        <v>8.1</v>
      </c>
      <c r="H37" s="100">
        <v>8.1</v>
      </c>
      <c r="I37" s="100">
        <v>8.1999999999999993</v>
      </c>
      <c r="J37" s="45"/>
      <c r="K37" s="46">
        <f t="shared" si="0"/>
        <v>8.1333333333333329</v>
      </c>
      <c r="L37" s="44"/>
      <c r="M37" s="56">
        <f t="shared" si="1"/>
        <v>10.133333333333333</v>
      </c>
      <c r="N37" s="55">
        <v>1.8</v>
      </c>
      <c r="O37" s="100">
        <v>8.5</v>
      </c>
      <c r="P37" s="100">
        <v>8.6</v>
      </c>
      <c r="Q37" s="100">
        <v>8.4</v>
      </c>
      <c r="R37" s="100">
        <v>8.8000000000000007</v>
      </c>
      <c r="S37" s="46">
        <f t="shared" si="9"/>
        <v>8.5499999999999989</v>
      </c>
      <c r="T37" s="44"/>
      <c r="U37" s="56">
        <f t="shared" si="3"/>
        <v>10.35</v>
      </c>
      <c r="V37" s="55">
        <v>2.6</v>
      </c>
      <c r="W37" s="100">
        <v>6.8</v>
      </c>
      <c r="X37" s="100">
        <v>6.4</v>
      </c>
      <c r="Y37" s="100">
        <v>6.8</v>
      </c>
      <c r="Z37" s="45"/>
      <c r="AA37" s="46">
        <f t="shared" si="4"/>
        <v>6.666666666666667</v>
      </c>
      <c r="AB37" s="44"/>
      <c r="AC37" s="56">
        <f t="shared" si="5"/>
        <v>9.2666666666666675</v>
      </c>
      <c r="AD37" s="55">
        <v>1.1000000000000001</v>
      </c>
      <c r="AE37" s="100">
        <v>8.1999999999999993</v>
      </c>
      <c r="AF37" s="100">
        <v>8.1</v>
      </c>
      <c r="AG37" s="100">
        <v>8.3000000000000007</v>
      </c>
      <c r="AH37" s="45"/>
      <c r="AI37" s="46">
        <f t="shared" si="6"/>
        <v>8.1999999999999993</v>
      </c>
      <c r="AJ37" s="44"/>
      <c r="AK37" s="56">
        <f t="shared" si="7"/>
        <v>9.2999999999999989</v>
      </c>
      <c r="AL37" s="61">
        <f t="shared" si="8"/>
        <v>39.049999999999997</v>
      </c>
    </row>
    <row r="38" spans="1:38">
      <c r="A38" s="84" t="s">
        <v>112</v>
      </c>
      <c r="B38" s="87" t="s">
        <v>69</v>
      </c>
      <c r="C38" s="108">
        <v>2010</v>
      </c>
      <c r="D38" s="87" t="s">
        <v>135</v>
      </c>
      <c r="E38" s="92" t="s">
        <v>66</v>
      </c>
      <c r="F38" s="55">
        <v>2</v>
      </c>
      <c r="G38" s="100">
        <v>7.8</v>
      </c>
      <c r="H38" s="100">
        <v>7.9</v>
      </c>
      <c r="I38" s="100">
        <v>8</v>
      </c>
      <c r="J38" s="45"/>
      <c r="K38" s="46">
        <f t="shared" si="0"/>
        <v>7.8999999999999995</v>
      </c>
      <c r="L38" s="44"/>
      <c r="M38" s="56">
        <f t="shared" si="1"/>
        <v>9.8999999999999986</v>
      </c>
      <c r="N38" s="55">
        <v>1.8</v>
      </c>
      <c r="O38" s="100">
        <v>8.6</v>
      </c>
      <c r="P38" s="100">
        <v>8.8000000000000007</v>
      </c>
      <c r="Q38" s="100">
        <v>8.6999999999999993</v>
      </c>
      <c r="R38" s="100">
        <v>8.9</v>
      </c>
      <c r="S38" s="46">
        <f t="shared" si="9"/>
        <v>8.75</v>
      </c>
      <c r="T38" s="44"/>
      <c r="U38" s="56">
        <f t="shared" si="3"/>
        <v>10.55</v>
      </c>
      <c r="V38" s="55">
        <v>2</v>
      </c>
      <c r="W38" s="100">
        <v>7.2</v>
      </c>
      <c r="X38" s="100">
        <v>7.5</v>
      </c>
      <c r="Y38" s="100">
        <v>7.7</v>
      </c>
      <c r="Z38" s="45"/>
      <c r="AA38" s="46">
        <f t="shared" si="4"/>
        <v>7.4666666666666659</v>
      </c>
      <c r="AB38" s="44"/>
      <c r="AC38" s="56">
        <f t="shared" si="5"/>
        <v>9.466666666666665</v>
      </c>
      <c r="AD38" s="55">
        <v>1</v>
      </c>
      <c r="AE38" s="100">
        <v>8</v>
      </c>
      <c r="AF38" s="100">
        <v>8.1</v>
      </c>
      <c r="AG38" s="100">
        <v>8</v>
      </c>
      <c r="AH38" s="45"/>
      <c r="AI38" s="46">
        <f t="shared" si="6"/>
        <v>8.0333333333333332</v>
      </c>
      <c r="AJ38" s="44"/>
      <c r="AK38" s="56">
        <f t="shared" si="7"/>
        <v>9.0333333333333332</v>
      </c>
      <c r="AL38" s="61">
        <f t="shared" si="8"/>
        <v>38.949999999999996</v>
      </c>
    </row>
    <row r="39" spans="1:38">
      <c r="A39" s="84" t="s">
        <v>180</v>
      </c>
      <c r="B39" s="87" t="s">
        <v>83</v>
      </c>
      <c r="C39" s="108">
        <v>2009</v>
      </c>
      <c r="D39" s="87" t="s">
        <v>174</v>
      </c>
      <c r="E39" s="92" t="s">
        <v>66</v>
      </c>
      <c r="F39" s="55">
        <v>2</v>
      </c>
      <c r="G39" s="100">
        <v>8.5</v>
      </c>
      <c r="H39" s="100">
        <v>8.1999999999999993</v>
      </c>
      <c r="I39" s="100">
        <v>8.4</v>
      </c>
      <c r="J39" s="45"/>
      <c r="K39" s="46">
        <f t="shared" si="0"/>
        <v>8.3666666666666671</v>
      </c>
      <c r="L39" s="44"/>
      <c r="M39" s="56">
        <f t="shared" si="1"/>
        <v>10.366666666666667</v>
      </c>
      <c r="N39" s="55">
        <v>1.8</v>
      </c>
      <c r="O39" s="100">
        <v>8.6999999999999993</v>
      </c>
      <c r="P39" s="100">
        <v>8.5</v>
      </c>
      <c r="Q39" s="100">
        <v>8.6</v>
      </c>
      <c r="R39" s="100">
        <v>8.6</v>
      </c>
      <c r="S39" s="46">
        <f t="shared" si="9"/>
        <v>8.6</v>
      </c>
      <c r="T39" s="44"/>
      <c r="U39" s="56">
        <f t="shared" si="3"/>
        <v>10.4</v>
      </c>
      <c r="V39" s="55">
        <v>2.5</v>
      </c>
      <c r="W39" s="100">
        <v>6</v>
      </c>
      <c r="X39" s="100">
        <v>6.1</v>
      </c>
      <c r="Y39" s="100">
        <v>6</v>
      </c>
      <c r="Z39" s="45"/>
      <c r="AA39" s="46">
        <f t="shared" si="4"/>
        <v>6.0333333333333341</v>
      </c>
      <c r="AB39" s="44"/>
      <c r="AC39" s="56">
        <f t="shared" si="5"/>
        <v>8.533333333333335</v>
      </c>
      <c r="AD39" s="55">
        <v>1.7</v>
      </c>
      <c r="AE39" s="100">
        <v>7.5</v>
      </c>
      <c r="AF39" s="100">
        <v>7.7</v>
      </c>
      <c r="AG39" s="100">
        <v>7.9</v>
      </c>
      <c r="AH39" s="45"/>
      <c r="AI39" s="46">
        <f t="shared" si="6"/>
        <v>7.7</v>
      </c>
      <c r="AJ39" s="44"/>
      <c r="AK39" s="56">
        <f t="shared" si="7"/>
        <v>9.4</v>
      </c>
      <c r="AL39" s="61">
        <f t="shared" si="8"/>
        <v>38.700000000000003</v>
      </c>
    </row>
    <row r="40" spans="1:38">
      <c r="A40" s="84" t="s">
        <v>181</v>
      </c>
      <c r="B40" s="87" t="s">
        <v>72</v>
      </c>
      <c r="C40" s="108">
        <v>2009</v>
      </c>
      <c r="D40" s="87" t="s">
        <v>135</v>
      </c>
      <c r="E40" s="92" t="s">
        <v>66</v>
      </c>
      <c r="F40" s="55">
        <v>2</v>
      </c>
      <c r="G40" s="100">
        <v>8</v>
      </c>
      <c r="H40" s="100">
        <v>8.5</v>
      </c>
      <c r="I40" s="100">
        <v>8.3000000000000007</v>
      </c>
      <c r="J40" s="45"/>
      <c r="K40" s="46">
        <f t="shared" si="0"/>
        <v>8.2666666666666675</v>
      </c>
      <c r="L40" s="44"/>
      <c r="M40" s="56">
        <f t="shared" si="1"/>
        <v>10.266666666666667</v>
      </c>
      <c r="N40" s="55">
        <v>1.3</v>
      </c>
      <c r="O40" s="100">
        <v>8.4</v>
      </c>
      <c r="P40" s="100">
        <v>8.1999999999999993</v>
      </c>
      <c r="Q40" s="100">
        <v>8.3000000000000007</v>
      </c>
      <c r="R40" s="100">
        <v>8.6</v>
      </c>
      <c r="S40" s="46">
        <f t="shared" si="9"/>
        <v>8.3500000000000014</v>
      </c>
      <c r="T40" s="44"/>
      <c r="U40" s="56">
        <f t="shared" si="3"/>
        <v>9.6500000000000021</v>
      </c>
      <c r="V40" s="55">
        <v>2.5</v>
      </c>
      <c r="W40" s="100">
        <v>7.4</v>
      </c>
      <c r="X40" s="100">
        <v>7.3</v>
      </c>
      <c r="Y40" s="100">
        <v>6.3</v>
      </c>
      <c r="Z40" s="45"/>
      <c r="AA40" s="46">
        <f t="shared" si="4"/>
        <v>7</v>
      </c>
      <c r="AB40" s="44"/>
      <c r="AC40" s="56">
        <f t="shared" si="5"/>
        <v>9.5</v>
      </c>
      <c r="AD40" s="55">
        <v>1.6</v>
      </c>
      <c r="AE40" s="100">
        <v>7.5</v>
      </c>
      <c r="AF40" s="100">
        <v>7.6</v>
      </c>
      <c r="AG40" s="100">
        <v>7.7</v>
      </c>
      <c r="AH40" s="45"/>
      <c r="AI40" s="46">
        <f t="shared" si="6"/>
        <v>7.6000000000000005</v>
      </c>
      <c r="AJ40" s="44"/>
      <c r="AK40" s="56">
        <f t="shared" si="7"/>
        <v>9.2000000000000011</v>
      </c>
      <c r="AL40" s="61">
        <f t="shared" si="8"/>
        <v>38.616666666666674</v>
      </c>
    </row>
    <row r="41" spans="1:38">
      <c r="A41" s="84" t="s">
        <v>113</v>
      </c>
      <c r="B41" s="87" t="s">
        <v>57</v>
      </c>
      <c r="C41" s="108">
        <v>2009</v>
      </c>
      <c r="D41" s="87" t="s">
        <v>133</v>
      </c>
      <c r="E41" s="92" t="s">
        <v>50</v>
      </c>
      <c r="F41" s="55">
        <v>2</v>
      </c>
      <c r="G41" s="100">
        <v>8.9</v>
      </c>
      <c r="H41" s="100">
        <v>8.5</v>
      </c>
      <c r="I41" s="100">
        <v>9</v>
      </c>
      <c r="J41" s="45"/>
      <c r="K41" s="46">
        <f t="shared" si="0"/>
        <v>8.7999999999999989</v>
      </c>
      <c r="L41" s="44"/>
      <c r="M41" s="56">
        <f t="shared" si="1"/>
        <v>10.799999999999999</v>
      </c>
      <c r="N41" s="55">
        <v>0.5</v>
      </c>
      <c r="O41" s="100">
        <v>8.6</v>
      </c>
      <c r="P41" s="100">
        <v>8.5</v>
      </c>
      <c r="Q41" s="100">
        <v>8.5</v>
      </c>
      <c r="R41" s="100">
        <v>8.5</v>
      </c>
      <c r="S41" s="46">
        <f t="shared" si="9"/>
        <v>8.5</v>
      </c>
      <c r="T41" s="44"/>
      <c r="U41" s="56">
        <f t="shared" si="3"/>
        <v>9</v>
      </c>
      <c r="V41" s="55">
        <v>2</v>
      </c>
      <c r="W41" s="100">
        <v>6.5</v>
      </c>
      <c r="X41" s="100">
        <v>6.8</v>
      </c>
      <c r="Y41" s="100">
        <v>7</v>
      </c>
      <c r="Z41" s="45"/>
      <c r="AA41" s="46">
        <f t="shared" si="4"/>
        <v>6.7666666666666666</v>
      </c>
      <c r="AB41" s="44"/>
      <c r="AC41" s="56">
        <f t="shared" si="5"/>
        <v>8.7666666666666657</v>
      </c>
      <c r="AD41" s="55">
        <v>2.6</v>
      </c>
      <c r="AE41" s="100">
        <v>7.3</v>
      </c>
      <c r="AF41" s="100">
        <v>7.5</v>
      </c>
      <c r="AG41" s="100">
        <v>7.4</v>
      </c>
      <c r="AH41" s="45"/>
      <c r="AI41" s="46">
        <f t="shared" si="6"/>
        <v>7.4000000000000012</v>
      </c>
      <c r="AJ41" s="44"/>
      <c r="AK41" s="56">
        <f t="shared" si="7"/>
        <v>10.000000000000002</v>
      </c>
      <c r="AL41" s="61">
        <f t="shared" si="8"/>
        <v>38.566666666666663</v>
      </c>
    </row>
    <row r="42" spans="1:38">
      <c r="A42" s="84" t="s">
        <v>114</v>
      </c>
      <c r="B42" s="107" t="s">
        <v>76</v>
      </c>
      <c r="C42" s="108">
        <v>2009</v>
      </c>
      <c r="D42" s="87" t="s">
        <v>135</v>
      </c>
      <c r="E42" s="92" t="s">
        <v>66</v>
      </c>
      <c r="F42" s="55">
        <v>2</v>
      </c>
      <c r="G42" s="100">
        <v>8</v>
      </c>
      <c r="H42" s="100">
        <v>8.6</v>
      </c>
      <c r="I42" s="100">
        <v>8.5</v>
      </c>
      <c r="J42" s="45"/>
      <c r="K42" s="46">
        <f t="shared" si="0"/>
        <v>8.3666666666666671</v>
      </c>
      <c r="L42" s="44"/>
      <c r="M42" s="56">
        <f t="shared" si="1"/>
        <v>10.366666666666667</v>
      </c>
      <c r="N42" s="55">
        <v>1.3</v>
      </c>
      <c r="O42" s="100">
        <v>8.6999999999999993</v>
      </c>
      <c r="P42" s="100">
        <v>8.8000000000000007</v>
      </c>
      <c r="Q42" s="100">
        <v>8.8000000000000007</v>
      </c>
      <c r="R42" s="100">
        <v>9</v>
      </c>
      <c r="S42" s="46">
        <f t="shared" si="9"/>
        <v>8.7999999999999989</v>
      </c>
      <c r="T42" s="44"/>
      <c r="U42" s="56">
        <f t="shared" si="3"/>
        <v>10.1</v>
      </c>
      <c r="V42" s="55">
        <v>2</v>
      </c>
      <c r="W42" s="100">
        <v>4.5999999999999996</v>
      </c>
      <c r="X42" s="100">
        <v>5.0999999999999996</v>
      </c>
      <c r="Y42" s="100">
        <v>6.4</v>
      </c>
      <c r="Z42" s="45"/>
      <c r="AA42" s="46">
        <f t="shared" si="4"/>
        <v>5.3666666666666671</v>
      </c>
      <c r="AB42" s="44"/>
      <c r="AC42" s="56">
        <f t="shared" si="5"/>
        <v>7.3666666666666671</v>
      </c>
      <c r="AD42" s="55">
        <v>2.6</v>
      </c>
      <c r="AE42" s="100">
        <v>7.5</v>
      </c>
      <c r="AF42" s="100">
        <v>7.6</v>
      </c>
      <c r="AG42" s="100">
        <v>7.8</v>
      </c>
      <c r="AH42" s="45"/>
      <c r="AI42" s="46">
        <f t="shared" si="6"/>
        <v>7.6333333333333329</v>
      </c>
      <c r="AJ42" s="44"/>
      <c r="AK42" s="56">
        <f t="shared" si="7"/>
        <v>10.233333333333333</v>
      </c>
      <c r="AL42" s="61">
        <f t="shared" si="8"/>
        <v>38.06666666666667</v>
      </c>
    </row>
    <row r="43" spans="1:38">
      <c r="A43" s="84" t="s">
        <v>115</v>
      </c>
      <c r="B43" s="87" t="s">
        <v>73</v>
      </c>
      <c r="C43" s="108">
        <v>2009</v>
      </c>
      <c r="D43" s="87" t="s">
        <v>135</v>
      </c>
      <c r="E43" s="92" t="s">
        <v>66</v>
      </c>
      <c r="F43" s="55">
        <v>2</v>
      </c>
      <c r="G43" s="100">
        <v>7.2</v>
      </c>
      <c r="H43" s="100">
        <v>7.3</v>
      </c>
      <c r="I43" s="100">
        <v>7.7</v>
      </c>
      <c r="J43" s="45"/>
      <c r="K43" s="46">
        <f t="shared" si="0"/>
        <v>7.3999999999999995</v>
      </c>
      <c r="L43" s="44"/>
      <c r="M43" s="56">
        <f t="shared" si="1"/>
        <v>9.3999999999999986</v>
      </c>
      <c r="N43" s="55">
        <v>1.8</v>
      </c>
      <c r="O43" s="100">
        <v>8.4</v>
      </c>
      <c r="P43" s="100">
        <v>8.4</v>
      </c>
      <c r="Q43" s="100">
        <v>8.5</v>
      </c>
      <c r="R43" s="100">
        <v>8.6</v>
      </c>
      <c r="S43" s="46">
        <f t="shared" si="9"/>
        <v>8.4499999999999993</v>
      </c>
      <c r="T43" s="44"/>
      <c r="U43" s="56">
        <f t="shared" si="3"/>
        <v>10.25</v>
      </c>
      <c r="V43" s="55">
        <v>2</v>
      </c>
      <c r="W43" s="100">
        <v>6.7</v>
      </c>
      <c r="X43" s="100">
        <v>6.6</v>
      </c>
      <c r="Y43" s="100">
        <v>6.9</v>
      </c>
      <c r="Z43" s="45"/>
      <c r="AA43" s="46">
        <f t="shared" si="4"/>
        <v>6.7333333333333343</v>
      </c>
      <c r="AB43" s="44"/>
      <c r="AC43" s="56">
        <f t="shared" si="5"/>
        <v>8.7333333333333343</v>
      </c>
      <c r="AD43" s="55">
        <v>1.5</v>
      </c>
      <c r="AE43" s="100">
        <v>8</v>
      </c>
      <c r="AF43" s="100">
        <v>7.9</v>
      </c>
      <c r="AG43" s="100">
        <v>7.8</v>
      </c>
      <c r="AH43" s="45"/>
      <c r="AI43" s="46">
        <f t="shared" si="6"/>
        <v>7.8999999999999995</v>
      </c>
      <c r="AJ43" s="44"/>
      <c r="AK43" s="56">
        <f t="shared" si="7"/>
        <v>9.3999999999999986</v>
      </c>
      <c r="AL43" s="61">
        <f t="shared" si="8"/>
        <v>37.783333333333331</v>
      </c>
    </row>
    <row r="44" spans="1:38">
      <c r="A44" s="84" t="s">
        <v>116</v>
      </c>
      <c r="B44" s="87" t="s">
        <v>63</v>
      </c>
      <c r="C44" s="108">
        <v>2010</v>
      </c>
      <c r="D44" s="87" t="s">
        <v>51</v>
      </c>
      <c r="E44" s="92" t="s">
        <v>27</v>
      </c>
      <c r="F44" s="55">
        <v>2</v>
      </c>
      <c r="G44" s="100">
        <v>7.6</v>
      </c>
      <c r="H44" s="100">
        <v>8.1999999999999993</v>
      </c>
      <c r="I44" s="100">
        <v>7.8</v>
      </c>
      <c r="J44" s="45"/>
      <c r="K44" s="46">
        <f t="shared" si="0"/>
        <v>7.8666666666666663</v>
      </c>
      <c r="L44" s="44"/>
      <c r="M44" s="56">
        <f t="shared" si="1"/>
        <v>9.8666666666666671</v>
      </c>
      <c r="N44" s="55">
        <v>1.8</v>
      </c>
      <c r="O44" s="100">
        <v>8.1999999999999993</v>
      </c>
      <c r="P44" s="100">
        <v>8.1</v>
      </c>
      <c r="Q44" s="100">
        <v>8.1999999999999993</v>
      </c>
      <c r="R44" s="100">
        <v>8.1999999999999993</v>
      </c>
      <c r="S44" s="46">
        <f t="shared" si="9"/>
        <v>8.1999999999999975</v>
      </c>
      <c r="T44" s="44"/>
      <c r="U44" s="56">
        <f t="shared" si="3"/>
        <v>9.9999999999999982</v>
      </c>
      <c r="V44" s="55">
        <v>2</v>
      </c>
      <c r="W44" s="100">
        <v>5.8</v>
      </c>
      <c r="X44" s="100">
        <v>6.2</v>
      </c>
      <c r="Y44" s="100">
        <v>6</v>
      </c>
      <c r="Z44" s="45"/>
      <c r="AA44" s="46">
        <f t="shared" si="4"/>
        <v>6</v>
      </c>
      <c r="AB44" s="44"/>
      <c r="AC44" s="56">
        <f t="shared" si="5"/>
        <v>8</v>
      </c>
      <c r="AD44" s="55">
        <v>2.6</v>
      </c>
      <c r="AE44" s="100">
        <v>7.1</v>
      </c>
      <c r="AF44" s="100">
        <v>7.3</v>
      </c>
      <c r="AG44" s="100">
        <v>7.5</v>
      </c>
      <c r="AH44" s="45"/>
      <c r="AI44" s="46">
        <f t="shared" si="6"/>
        <v>7.3</v>
      </c>
      <c r="AJ44" s="44"/>
      <c r="AK44" s="56">
        <f t="shared" si="7"/>
        <v>9.9</v>
      </c>
      <c r="AL44" s="61">
        <f t="shared" si="8"/>
        <v>37.766666666666666</v>
      </c>
    </row>
    <row r="45" spans="1:38">
      <c r="A45" s="84" t="s">
        <v>117</v>
      </c>
      <c r="B45" s="87" t="s">
        <v>77</v>
      </c>
      <c r="C45" s="108">
        <v>2009</v>
      </c>
      <c r="D45" s="87" t="s">
        <v>135</v>
      </c>
      <c r="E45" s="92" t="s">
        <v>66</v>
      </c>
      <c r="F45" s="55">
        <v>2</v>
      </c>
      <c r="G45" s="100">
        <v>7.3</v>
      </c>
      <c r="H45" s="100">
        <v>7.5</v>
      </c>
      <c r="I45" s="100">
        <v>7.5</v>
      </c>
      <c r="J45" s="45"/>
      <c r="K45" s="46">
        <f t="shared" si="0"/>
        <v>7.4333333333333336</v>
      </c>
      <c r="L45" s="44"/>
      <c r="M45" s="56">
        <f t="shared" si="1"/>
        <v>9.4333333333333336</v>
      </c>
      <c r="N45" s="55">
        <v>1.8</v>
      </c>
      <c r="O45" s="100">
        <v>8.8000000000000007</v>
      </c>
      <c r="P45" s="100">
        <v>8.6999999999999993</v>
      </c>
      <c r="Q45" s="100">
        <v>8.6999999999999993</v>
      </c>
      <c r="R45" s="100">
        <v>8.8000000000000007</v>
      </c>
      <c r="S45" s="46">
        <f t="shared" si="9"/>
        <v>8.75</v>
      </c>
      <c r="T45" s="44"/>
      <c r="U45" s="56">
        <f t="shared" si="3"/>
        <v>10.55</v>
      </c>
      <c r="V45" s="55">
        <v>2</v>
      </c>
      <c r="W45" s="100">
        <v>5.9</v>
      </c>
      <c r="X45" s="100">
        <v>5.7</v>
      </c>
      <c r="Y45" s="100">
        <v>6.1</v>
      </c>
      <c r="Z45" s="45"/>
      <c r="AA45" s="46">
        <f t="shared" si="4"/>
        <v>5.9000000000000012</v>
      </c>
      <c r="AB45" s="44"/>
      <c r="AC45" s="56">
        <f t="shared" si="5"/>
        <v>7.9000000000000012</v>
      </c>
      <c r="AD45" s="55">
        <v>1.6</v>
      </c>
      <c r="AE45" s="100">
        <v>8.1999999999999993</v>
      </c>
      <c r="AF45" s="100">
        <v>8.1999999999999993</v>
      </c>
      <c r="AG45" s="100">
        <v>8.1999999999999993</v>
      </c>
      <c r="AH45" s="45"/>
      <c r="AI45" s="46">
        <f t="shared" si="6"/>
        <v>8.1999999999999993</v>
      </c>
      <c r="AJ45" s="44"/>
      <c r="AK45" s="56">
        <f t="shared" si="7"/>
        <v>9.7999999999999989</v>
      </c>
      <c r="AL45" s="61">
        <f t="shared" si="8"/>
        <v>37.683333333333337</v>
      </c>
    </row>
    <row r="46" spans="1:38">
      <c r="A46" s="84" t="s">
        <v>118</v>
      </c>
      <c r="B46" s="107" t="s">
        <v>65</v>
      </c>
      <c r="C46" s="108">
        <v>2010</v>
      </c>
      <c r="D46" s="87" t="s">
        <v>135</v>
      </c>
      <c r="E46" s="92" t="s">
        <v>66</v>
      </c>
      <c r="F46" s="55">
        <v>2</v>
      </c>
      <c r="G46" s="100">
        <v>7.3</v>
      </c>
      <c r="H46" s="100">
        <v>7.4</v>
      </c>
      <c r="I46" s="100">
        <v>7.6</v>
      </c>
      <c r="J46" s="45"/>
      <c r="K46" s="46">
        <f t="shared" si="0"/>
        <v>7.4333333333333327</v>
      </c>
      <c r="L46" s="44"/>
      <c r="M46" s="56">
        <f t="shared" si="1"/>
        <v>9.4333333333333336</v>
      </c>
      <c r="N46" s="55">
        <v>1.8</v>
      </c>
      <c r="O46" s="100">
        <v>8.3000000000000007</v>
      </c>
      <c r="P46" s="100">
        <v>8</v>
      </c>
      <c r="Q46" s="100">
        <v>8.1</v>
      </c>
      <c r="R46" s="100">
        <v>8.3000000000000007</v>
      </c>
      <c r="S46" s="46">
        <f t="shared" si="9"/>
        <v>8.2000000000000011</v>
      </c>
      <c r="T46" s="44"/>
      <c r="U46" s="56">
        <f t="shared" si="3"/>
        <v>10.000000000000002</v>
      </c>
      <c r="V46" s="55">
        <v>2</v>
      </c>
      <c r="W46" s="100">
        <v>4.5</v>
      </c>
      <c r="X46" s="100">
        <v>4.7</v>
      </c>
      <c r="Y46" s="100">
        <v>4.5999999999999996</v>
      </c>
      <c r="Z46" s="45"/>
      <c r="AA46" s="46">
        <f t="shared" si="4"/>
        <v>4.5999999999999996</v>
      </c>
      <c r="AB46" s="44"/>
      <c r="AC46" s="56">
        <f t="shared" si="5"/>
        <v>6.6</v>
      </c>
      <c r="AD46" s="55">
        <v>2.6</v>
      </c>
      <c r="AE46" s="100">
        <v>7.8</v>
      </c>
      <c r="AF46" s="100">
        <v>7.8</v>
      </c>
      <c r="AG46" s="100">
        <v>8</v>
      </c>
      <c r="AH46" s="45"/>
      <c r="AI46" s="46">
        <f t="shared" si="6"/>
        <v>7.8666666666666671</v>
      </c>
      <c r="AJ46" s="44"/>
      <c r="AK46" s="56">
        <f t="shared" si="7"/>
        <v>10.466666666666667</v>
      </c>
      <c r="AL46" s="61">
        <f t="shared" si="8"/>
        <v>36.500000000000007</v>
      </c>
    </row>
    <row r="47" spans="1:38">
      <c r="A47" s="84" t="s">
        <v>119</v>
      </c>
      <c r="B47" s="87" t="s">
        <v>71</v>
      </c>
      <c r="C47" s="108">
        <v>2010</v>
      </c>
      <c r="D47" s="87" t="s">
        <v>135</v>
      </c>
      <c r="E47" s="92" t="s">
        <v>66</v>
      </c>
      <c r="F47" s="55">
        <v>2</v>
      </c>
      <c r="G47" s="100">
        <v>6.9</v>
      </c>
      <c r="H47" s="100">
        <v>7.2</v>
      </c>
      <c r="I47" s="100">
        <v>7.1</v>
      </c>
      <c r="J47" s="45"/>
      <c r="K47" s="46">
        <f t="shared" si="0"/>
        <v>7.0666666666666673</v>
      </c>
      <c r="L47" s="44"/>
      <c r="M47" s="56">
        <f t="shared" si="1"/>
        <v>9.0666666666666664</v>
      </c>
      <c r="N47" s="55">
        <v>1.3</v>
      </c>
      <c r="O47" s="100">
        <v>8.9</v>
      </c>
      <c r="P47" s="100">
        <v>8.8000000000000007</v>
      </c>
      <c r="Q47" s="100">
        <v>8.8000000000000007</v>
      </c>
      <c r="R47" s="100">
        <v>9</v>
      </c>
      <c r="S47" s="46">
        <f t="shared" si="9"/>
        <v>8.85</v>
      </c>
      <c r="T47" s="44"/>
      <c r="U47" s="56">
        <f t="shared" si="3"/>
        <v>10.15</v>
      </c>
      <c r="V47" s="55">
        <v>2.5</v>
      </c>
      <c r="W47" s="100">
        <v>6.2</v>
      </c>
      <c r="X47" s="100">
        <v>6.4</v>
      </c>
      <c r="Y47" s="100">
        <v>6.1</v>
      </c>
      <c r="Z47" s="45"/>
      <c r="AA47" s="46">
        <f t="shared" si="4"/>
        <v>6.2333333333333343</v>
      </c>
      <c r="AB47" s="44"/>
      <c r="AC47" s="56">
        <f t="shared" si="5"/>
        <v>8.7333333333333343</v>
      </c>
      <c r="AD47" s="55">
        <v>1</v>
      </c>
      <c r="AE47" s="100">
        <v>7.4</v>
      </c>
      <c r="AF47" s="100">
        <v>7.5</v>
      </c>
      <c r="AG47" s="100">
        <v>7.4</v>
      </c>
      <c r="AH47" s="45"/>
      <c r="AI47" s="46">
        <f t="shared" si="6"/>
        <v>7.4333333333333336</v>
      </c>
      <c r="AJ47" s="44"/>
      <c r="AK47" s="56">
        <f t="shared" si="7"/>
        <v>8.4333333333333336</v>
      </c>
      <c r="AL47" s="61">
        <f t="shared" si="8"/>
        <v>36.38333333333334</v>
      </c>
    </row>
    <row r="48" spans="1:38" ht="13.5" thickBot="1">
      <c r="A48" s="85" t="s">
        <v>120</v>
      </c>
      <c r="B48" s="91" t="s">
        <v>58</v>
      </c>
      <c r="C48" s="149">
        <v>2010</v>
      </c>
      <c r="D48" s="91" t="s">
        <v>133</v>
      </c>
      <c r="E48" s="93" t="s">
        <v>50</v>
      </c>
      <c r="F48" s="57">
        <v>2</v>
      </c>
      <c r="G48" s="101">
        <v>7.5</v>
      </c>
      <c r="H48" s="101">
        <v>7.5</v>
      </c>
      <c r="I48" s="101">
        <v>7.6</v>
      </c>
      <c r="J48" s="51"/>
      <c r="K48" s="52">
        <f t="shared" si="0"/>
        <v>7.5333333333333341</v>
      </c>
      <c r="L48" s="50"/>
      <c r="M48" s="58">
        <f t="shared" si="1"/>
        <v>9.533333333333335</v>
      </c>
      <c r="N48" s="57">
        <v>0.5</v>
      </c>
      <c r="O48" s="101">
        <v>8.6999999999999993</v>
      </c>
      <c r="P48" s="101">
        <v>8.8000000000000007</v>
      </c>
      <c r="Q48" s="101">
        <v>8.6999999999999993</v>
      </c>
      <c r="R48" s="101">
        <v>8.6999999999999993</v>
      </c>
      <c r="S48" s="52">
        <f t="shared" si="9"/>
        <v>8.6999999999999993</v>
      </c>
      <c r="T48" s="50"/>
      <c r="U48" s="58">
        <f t="shared" si="3"/>
        <v>9.1999999999999993</v>
      </c>
      <c r="V48" s="57">
        <v>1.3</v>
      </c>
      <c r="W48" s="101">
        <v>6</v>
      </c>
      <c r="X48" s="101">
        <v>6.3</v>
      </c>
      <c r="Y48" s="101">
        <v>6.4</v>
      </c>
      <c r="Z48" s="51"/>
      <c r="AA48" s="52">
        <f t="shared" si="4"/>
        <v>6.2333333333333343</v>
      </c>
      <c r="AB48" s="50"/>
      <c r="AC48" s="58">
        <f t="shared" si="5"/>
        <v>7.5333333333333341</v>
      </c>
      <c r="AD48" s="57">
        <v>1.6</v>
      </c>
      <c r="AE48" s="101">
        <v>7</v>
      </c>
      <c r="AF48" s="101">
        <v>6.8</v>
      </c>
      <c r="AG48" s="101">
        <v>7.2</v>
      </c>
      <c r="AH48" s="51"/>
      <c r="AI48" s="52">
        <f t="shared" si="6"/>
        <v>7</v>
      </c>
      <c r="AJ48" s="50"/>
      <c r="AK48" s="58">
        <f t="shared" si="7"/>
        <v>8.6</v>
      </c>
      <c r="AL48" s="62">
        <f t="shared" si="8"/>
        <v>34.866666666666667</v>
      </c>
    </row>
    <row r="49" spans="1:39">
      <c r="A49" s="86"/>
      <c r="B49" s="38"/>
      <c r="C49" s="74"/>
      <c r="D49" s="67"/>
      <c r="E49" s="75"/>
      <c r="F49" s="76"/>
      <c r="G49" s="21"/>
      <c r="H49" s="21"/>
      <c r="I49" s="21"/>
      <c r="J49" s="21"/>
      <c r="K49" s="77"/>
      <c r="L49" s="76"/>
      <c r="M49" s="78"/>
      <c r="N49" s="76"/>
      <c r="O49" s="21"/>
      <c r="P49" s="21"/>
      <c r="Q49" s="21"/>
      <c r="R49" s="21"/>
      <c r="S49" s="77"/>
      <c r="T49" s="76"/>
      <c r="U49" s="78"/>
      <c r="V49" s="76"/>
      <c r="W49" s="21"/>
      <c r="X49" s="21"/>
      <c r="Y49" s="21"/>
      <c r="Z49" s="21"/>
      <c r="AA49" s="77"/>
      <c r="AB49" s="76"/>
      <c r="AC49" s="78"/>
      <c r="AD49" s="76"/>
      <c r="AE49" s="21"/>
      <c r="AF49" s="21"/>
      <c r="AG49" s="21"/>
      <c r="AH49" s="21"/>
      <c r="AI49" s="77"/>
      <c r="AJ49" s="76"/>
      <c r="AK49" s="78"/>
      <c r="AL49" s="79"/>
    </row>
    <row r="50" spans="1:39" s="112" customFormat="1" ht="15">
      <c r="A50" s="122"/>
      <c r="B50" s="123" t="s">
        <v>30</v>
      </c>
      <c r="C50" s="124"/>
      <c r="D50" s="125" t="s">
        <v>131</v>
      </c>
      <c r="E50" s="126" t="s">
        <v>132</v>
      </c>
      <c r="F50" s="127"/>
      <c r="G50" s="128" t="s">
        <v>121</v>
      </c>
      <c r="H50" s="129"/>
      <c r="I50" s="129"/>
      <c r="J50" s="129"/>
      <c r="K50" s="129"/>
      <c r="L50" s="130"/>
      <c r="M50" s="129"/>
      <c r="N50" s="131"/>
      <c r="O50" s="128" t="s">
        <v>123</v>
      </c>
      <c r="P50" s="123"/>
      <c r="Q50" s="123"/>
      <c r="R50" s="123"/>
      <c r="S50" s="123"/>
      <c r="T50" s="123"/>
      <c r="U50" s="123"/>
      <c r="V50" s="123"/>
      <c r="W50" s="128" t="s">
        <v>50</v>
      </c>
      <c r="X50" s="123"/>
      <c r="Y50" s="123"/>
      <c r="Z50" s="123"/>
      <c r="AA50" s="123"/>
      <c r="AB50" s="123"/>
      <c r="AC50" s="123"/>
      <c r="AD50" s="123"/>
      <c r="AE50" s="128" t="s">
        <v>29</v>
      </c>
      <c r="AF50" s="123"/>
      <c r="AG50" s="123"/>
      <c r="AH50" s="121"/>
      <c r="AI50" s="132"/>
      <c r="AJ50" s="121"/>
      <c r="AK50" s="133"/>
      <c r="AL50" s="134"/>
      <c r="AM50" s="124"/>
    </row>
    <row r="51" spans="1:39" s="112" customFormat="1" ht="15">
      <c r="A51" s="122"/>
      <c r="B51" s="123" t="s">
        <v>31</v>
      </c>
      <c r="C51" s="124"/>
      <c r="D51" s="125" t="s">
        <v>43</v>
      </c>
      <c r="E51" s="135"/>
      <c r="F51" s="127"/>
      <c r="G51" s="136" t="s">
        <v>124</v>
      </c>
      <c r="H51" s="127"/>
      <c r="I51" s="127"/>
      <c r="J51" s="127"/>
      <c r="K51" s="127"/>
      <c r="L51" s="137"/>
      <c r="M51" s="127"/>
      <c r="N51" s="138"/>
      <c r="O51" s="136" t="s">
        <v>172</v>
      </c>
      <c r="W51" s="136" t="s">
        <v>127</v>
      </c>
      <c r="AE51" s="136" t="s">
        <v>129</v>
      </c>
      <c r="AH51" s="121"/>
      <c r="AI51" s="132"/>
      <c r="AJ51" s="121"/>
      <c r="AK51" s="133"/>
      <c r="AL51" s="134"/>
      <c r="AM51" s="124"/>
    </row>
    <row r="52" spans="1:39" s="112" customFormat="1" ht="15">
      <c r="A52" s="122"/>
      <c r="B52" s="123" t="s">
        <v>32</v>
      </c>
      <c r="C52" s="124"/>
      <c r="D52" s="125" t="s">
        <v>44</v>
      </c>
      <c r="F52" s="127"/>
      <c r="G52" s="136" t="s">
        <v>122</v>
      </c>
      <c r="H52" s="127"/>
      <c r="I52" s="127"/>
      <c r="J52" s="127"/>
      <c r="K52" s="137"/>
      <c r="L52" s="127"/>
      <c r="M52" s="138"/>
      <c r="O52" s="112" t="s">
        <v>125</v>
      </c>
      <c r="W52" s="112" t="s">
        <v>128</v>
      </c>
      <c r="AE52" s="112" t="s">
        <v>130</v>
      </c>
      <c r="AG52" s="121"/>
      <c r="AH52" s="121"/>
      <c r="AI52" s="132"/>
      <c r="AJ52" s="121"/>
      <c r="AK52" s="133"/>
      <c r="AL52" s="134"/>
      <c r="AM52" s="124"/>
    </row>
    <row r="53" spans="1:39" s="112" customFormat="1" ht="15">
      <c r="A53" s="122"/>
      <c r="B53" s="123"/>
      <c r="C53" s="124"/>
      <c r="D53" s="125"/>
      <c r="F53" s="127"/>
      <c r="G53" s="127"/>
      <c r="H53" s="127"/>
      <c r="I53" s="127"/>
      <c r="J53" s="127"/>
      <c r="K53" s="137"/>
      <c r="L53" s="127"/>
      <c r="M53" s="138"/>
      <c r="O53" s="112" t="s">
        <v>126</v>
      </c>
      <c r="AG53" s="121"/>
      <c r="AH53" s="121"/>
      <c r="AI53" s="132"/>
      <c r="AJ53" s="121"/>
      <c r="AK53" s="133"/>
      <c r="AL53" s="134"/>
      <c r="AM53" s="124"/>
    </row>
    <row r="54" spans="1:39">
      <c r="A54" s="86"/>
      <c r="B54" s="10"/>
      <c r="D54" s="68"/>
      <c r="O54" s="1"/>
      <c r="P54" s="1"/>
      <c r="AG54" s="21"/>
      <c r="AH54" s="21"/>
      <c r="AI54" s="77"/>
      <c r="AJ54" s="76"/>
      <c r="AK54" s="78"/>
      <c r="AL54" s="79"/>
    </row>
    <row r="55" spans="1:39">
      <c r="A55" s="86"/>
      <c r="B55" s="38"/>
      <c r="C55" s="74"/>
      <c r="D55" s="67"/>
      <c r="E55" s="75"/>
      <c r="F55" s="76"/>
      <c r="G55" s="21"/>
      <c r="H55" s="21"/>
      <c r="I55" s="21"/>
      <c r="J55" s="21"/>
      <c r="K55" s="77"/>
      <c r="L55" s="76"/>
      <c r="M55" s="78"/>
      <c r="N55" s="76"/>
      <c r="O55" s="21"/>
      <c r="P55" s="21"/>
      <c r="Q55" s="21"/>
      <c r="R55" s="21"/>
      <c r="S55" s="77"/>
      <c r="T55" s="76"/>
      <c r="U55" s="78"/>
      <c r="V55" s="76"/>
      <c r="W55" s="21"/>
      <c r="X55" s="21"/>
      <c r="Y55" s="21"/>
      <c r="Z55" s="21"/>
      <c r="AA55" s="77"/>
      <c r="AB55" s="76"/>
      <c r="AC55" s="78"/>
      <c r="AD55" s="76"/>
      <c r="AE55" s="21"/>
      <c r="AF55" s="21"/>
      <c r="AG55" s="21"/>
      <c r="AH55" s="21"/>
      <c r="AI55" s="77"/>
      <c r="AJ55" s="76"/>
      <c r="AK55" s="78"/>
      <c r="AL55" s="79"/>
    </row>
    <row r="58" spans="1:39" ht="15.75">
      <c r="A58" s="43"/>
      <c r="B58" s="2"/>
      <c r="C58" s="150"/>
      <c r="D58" s="67"/>
      <c r="E58" s="69"/>
      <c r="F58" s="70"/>
      <c r="G58" s="69"/>
      <c r="H58" s="71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1"/>
      <c r="Y58" s="66"/>
      <c r="Z58" s="1"/>
      <c r="AE58" s="1"/>
      <c r="AF58" s="1"/>
      <c r="AG58" s="1"/>
      <c r="AH58" s="1"/>
    </row>
    <row r="59" spans="1:39" ht="15.75">
      <c r="A59" s="43"/>
      <c r="B59" s="2"/>
      <c r="C59" s="150"/>
      <c r="D59" s="67"/>
      <c r="E59" s="69"/>
      <c r="F59" s="70"/>
      <c r="G59" s="69"/>
      <c r="H59" s="71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1"/>
      <c r="Y59" s="66"/>
      <c r="Z59" s="1"/>
      <c r="AE59" s="1"/>
      <c r="AF59" s="1"/>
      <c r="AG59" s="1"/>
      <c r="AH59" s="1"/>
    </row>
    <row r="60" spans="1:39" ht="15.75">
      <c r="A60" s="43"/>
      <c r="B60" s="2"/>
      <c r="C60" s="150"/>
      <c r="D60" s="73"/>
      <c r="E60" s="1" t="s">
        <v>33</v>
      </c>
      <c r="F60"/>
      <c r="G60" s="69"/>
      <c r="H60" s="7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1"/>
      <c r="Y60" s="66"/>
      <c r="Z60" s="1"/>
      <c r="AE60" s="1"/>
      <c r="AF60" s="1"/>
      <c r="AG60" s="1"/>
      <c r="AH60" s="1"/>
    </row>
    <row r="61" spans="1:39">
      <c r="C61" s="65"/>
      <c r="D61" s="43"/>
    </row>
    <row r="65" spans="2:12">
      <c r="D65" s="43"/>
    </row>
    <row r="67" spans="2:12">
      <c r="D67" s="40"/>
      <c r="E67" s="40"/>
      <c r="F67" s="41"/>
      <c r="G67" s="42"/>
      <c r="H67" s="42"/>
      <c r="I67" s="42"/>
      <c r="J67" s="42"/>
      <c r="K67" s="12"/>
      <c r="L67" s="41"/>
    </row>
    <row r="68" spans="2:12">
      <c r="B68" s="10"/>
      <c r="D68" s="43"/>
      <c r="E68" s="43"/>
      <c r="F68" s="39"/>
      <c r="G68" s="4"/>
      <c r="H68" s="4"/>
    </row>
    <row r="69" spans="2:12">
      <c r="B69" s="10"/>
      <c r="D69" s="43"/>
      <c r="E69" s="43"/>
      <c r="F69" s="39"/>
      <c r="G69" s="4"/>
      <c r="H69" s="4"/>
      <c r="L69" s="39"/>
    </row>
    <row r="70" spans="2:12">
      <c r="B70" s="10"/>
      <c r="D70" s="43"/>
      <c r="E70" s="43"/>
      <c r="F70" s="39"/>
      <c r="G70" s="4"/>
      <c r="H70" s="4"/>
    </row>
    <row r="71" spans="2:12">
      <c r="B71" s="10"/>
      <c r="D71" s="43"/>
      <c r="E71" s="43"/>
      <c r="F71" s="39"/>
      <c r="G71" s="4"/>
      <c r="H71" s="4"/>
    </row>
  </sheetData>
  <mergeCells count="3">
    <mergeCell ref="A1:AL1"/>
    <mergeCell ref="AL6:AL9"/>
    <mergeCell ref="K4:R4"/>
  </mergeCells>
  <pageMargins left="0.31496062992125984" right="0.11811023622047245" top="0.74803149606299213" bottom="0.74803149606299213" header="0.31496062992125984" footer="0.31496062992125984"/>
  <pageSetup paperSize="9" scale="65" orientation="landscape" r:id="rId1"/>
  <drawing r:id="rId2"/>
  <legacyDrawing r:id="rId3"/>
  <oleObjects>
    <oleObject progId="Obrázek programu Paintbrush" shapeId="225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topLeftCell="A7" workbookViewId="0">
      <selection activeCell="N44" sqref="N44"/>
    </sheetView>
  </sheetViews>
  <sheetFormatPr defaultRowHeight="12.75"/>
  <cols>
    <col min="1" max="1" width="3.42578125" style="2" customWidth="1"/>
    <col min="2" max="2" width="16.85546875" style="1" customWidth="1"/>
    <col min="3" max="3" width="4.28515625" style="140" customWidth="1"/>
    <col min="4" max="4" width="18.5703125" style="3" customWidth="1"/>
    <col min="5" max="5" width="16.42578125" style="3" customWidth="1"/>
    <col min="6" max="6" width="4" style="4" customWidth="1"/>
    <col min="7" max="10" width="2.5703125" style="5" customWidth="1"/>
    <col min="11" max="11" width="4" style="6" customWidth="1"/>
    <col min="12" max="12" width="3.140625" style="4" customWidth="1"/>
    <col min="13" max="13" width="5.140625" style="7" customWidth="1"/>
    <col min="14" max="14" width="3.85546875" style="1" customWidth="1"/>
    <col min="15" max="18" width="2.5703125" style="8" customWidth="1"/>
    <col min="19" max="19" width="4" style="1" customWidth="1"/>
    <col min="20" max="20" width="3" style="1" customWidth="1"/>
    <col min="21" max="21" width="4.5703125" style="1" customWidth="1"/>
    <col min="22" max="22" width="3.85546875" style="1" customWidth="1"/>
    <col min="23" max="26" width="2.5703125" style="8" customWidth="1"/>
    <col min="27" max="27" width="4" style="1" customWidth="1"/>
    <col min="28" max="28" width="3.140625" style="1" customWidth="1"/>
    <col min="29" max="29" width="4.7109375" style="1" customWidth="1"/>
    <col min="30" max="30" width="3.85546875" style="1" customWidth="1"/>
    <col min="31" max="34" width="2.5703125" style="8" customWidth="1"/>
    <col min="35" max="35" width="4" style="1" customWidth="1"/>
    <col min="36" max="36" width="3.140625" style="1" customWidth="1"/>
    <col min="37" max="37" width="4.5703125" style="1" customWidth="1"/>
    <col min="38" max="38" width="7.28515625" style="1" customWidth="1"/>
    <col min="39" max="39" width="9.140625" style="2"/>
    <col min="40" max="16384" width="9.140625" style="1"/>
  </cols>
  <sheetData>
    <row r="1" spans="1:57" ht="22.5">
      <c r="A1" s="250" t="s">
        <v>138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  <c r="AE1" s="251"/>
      <c r="AF1" s="251"/>
      <c r="AG1" s="251"/>
      <c r="AH1" s="251"/>
      <c r="AI1" s="251"/>
      <c r="AJ1" s="251"/>
      <c r="AK1" s="251"/>
      <c r="AL1" s="251"/>
    </row>
    <row r="2" spans="1:57" ht="18.75">
      <c r="B2" s="66" t="s">
        <v>0</v>
      </c>
      <c r="D2" s="113" t="s">
        <v>94</v>
      </c>
      <c r="E2" s="9"/>
    </row>
    <row r="3" spans="1:57" ht="13.5" customHeight="1">
      <c r="B3" s="66"/>
      <c r="D3" s="114"/>
      <c r="E3" s="10"/>
    </row>
    <row r="4" spans="1:57" ht="18.75">
      <c r="B4" s="66" t="s">
        <v>1</v>
      </c>
      <c r="D4" s="113" t="s">
        <v>24</v>
      </c>
      <c r="E4" s="11"/>
      <c r="F4" s="116" t="s">
        <v>2</v>
      </c>
      <c r="G4" s="116"/>
      <c r="H4" s="116"/>
      <c r="I4" s="116"/>
      <c r="J4" s="117"/>
      <c r="K4" s="254" t="s">
        <v>139</v>
      </c>
      <c r="L4" s="254"/>
      <c r="M4" s="254"/>
      <c r="N4" s="254"/>
      <c r="O4" s="254"/>
      <c r="P4" s="254"/>
      <c r="Q4" s="254"/>
      <c r="S4" s="10"/>
    </row>
    <row r="5" spans="1:57" ht="13.5" customHeight="1" thickBot="1">
      <c r="B5" s="66"/>
      <c r="D5" s="114"/>
      <c r="E5" s="10"/>
    </row>
    <row r="6" spans="1:57" ht="16.5" customHeight="1">
      <c r="B6" s="66" t="s">
        <v>3</v>
      </c>
      <c r="D6" s="115">
        <v>42869</v>
      </c>
      <c r="E6" s="13"/>
      <c r="F6" s="14"/>
      <c r="G6" s="15"/>
      <c r="H6" s="15"/>
      <c r="I6" s="15"/>
      <c r="J6" s="15"/>
      <c r="K6" s="16"/>
      <c r="L6" s="17"/>
      <c r="M6" s="18"/>
      <c r="N6" s="17"/>
      <c r="O6" s="15"/>
      <c r="P6" s="15"/>
      <c r="Q6" s="15"/>
      <c r="R6" s="15"/>
      <c r="S6" s="16"/>
      <c r="T6" s="17"/>
      <c r="U6" s="18"/>
      <c r="V6" s="17"/>
      <c r="W6" s="15"/>
      <c r="X6" s="15"/>
      <c r="Y6" s="15"/>
      <c r="Z6" s="15"/>
      <c r="AA6" s="16"/>
      <c r="AB6" s="17"/>
      <c r="AC6" s="18"/>
      <c r="AD6" s="17"/>
      <c r="AE6" s="15"/>
      <c r="AF6" s="15"/>
      <c r="AG6" s="15"/>
      <c r="AH6" s="15"/>
      <c r="AI6" s="16"/>
      <c r="AJ6" s="17"/>
      <c r="AK6" s="19"/>
      <c r="AL6" s="252" t="s">
        <v>4</v>
      </c>
    </row>
    <row r="7" spans="1:57" ht="12.75" customHeight="1">
      <c r="D7" s="10"/>
      <c r="E7" s="10"/>
      <c r="F7" s="20"/>
      <c r="G7" s="21"/>
      <c r="H7" s="21"/>
      <c r="I7" s="21"/>
      <c r="J7" s="21"/>
      <c r="K7" s="22"/>
      <c r="L7" s="23"/>
      <c r="M7" s="24"/>
      <c r="N7" s="23"/>
      <c r="O7" s="21"/>
      <c r="P7" s="21"/>
      <c r="Q7" s="21"/>
      <c r="R7" s="21"/>
      <c r="S7" s="22"/>
      <c r="T7" s="23"/>
      <c r="U7" s="24"/>
      <c r="V7" s="23"/>
      <c r="W7" s="21"/>
      <c r="X7" s="21"/>
      <c r="Y7" s="21"/>
      <c r="Z7" s="21"/>
      <c r="AA7" s="22"/>
      <c r="AB7" s="23"/>
      <c r="AC7" s="24"/>
      <c r="AD7" s="23"/>
      <c r="AE7" s="21"/>
      <c r="AF7" s="21"/>
      <c r="AG7" s="21"/>
      <c r="AH7" s="21"/>
      <c r="AI7" s="22"/>
      <c r="AJ7" s="23"/>
      <c r="AK7" s="25"/>
      <c r="AL7" s="253"/>
    </row>
    <row r="8" spans="1:57" ht="16.5" customHeight="1" thickBot="1">
      <c r="F8" s="26"/>
      <c r="G8" s="27"/>
      <c r="H8" s="27"/>
      <c r="I8" s="27"/>
      <c r="J8" s="27"/>
      <c r="K8" s="28"/>
      <c r="L8" s="29"/>
      <c r="M8" s="30"/>
      <c r="N8" s="23"/>
      <c r="O8" s="21"/>
      <c r="P8" s="21"/>
      <c r="Q8" s="21"/>
      <c r="R8" s="21"/>
      <c r="S8" s="31"/>
      <c r="T8" s="23"/>
      <c r="U8" s="24"/>
      <c r="V8" s="23"/>
      <c r="W8" s="21"/>
      <c r="X8" s="21"/>
      <c r="Y8" s="21"/>
      <c r="Z8" s="21"/>
      <c r="AA8" s="31"/>
      <c r="AB8" s="23"/>
      <c r="AC8" s="24"/>
      <c r="AD8" s="23"/>
      <c r="AE8" s="21"/>
      <c r="AF8" s="21"/>
      <c r="AG8" s="21"/>
      <c r="AH8" s="21"/>
      <c r="AI8" s="31"/>
      <c r="AJ8" s="23"/>
      <c r="AK8" s="25"/>
      <c r="AL8" s="253"/>
      <c r="AM8" s="1"/>
    </row>
    <row r="9" spans="1:57" s="36" customFormat="1" ht="12.75" customHeight="1" thickBot="1">
      <c r="A9" s="139" t="s">
        <v>25</v>
      </c>
      <c r="B9" s="95" t="s">
        <v>40</v>
      </c>
      <c r="C9" s="96" t="s">
        <v>5</v>
      </c>
      <c r="D9" s="97" t="s">
        <v>6</v>
      </c>
      <c r="E9" s="98" t="s">
        <v>23</v>
      </c>
      <c r="F9" s="34" t="s">
        <v>7</v>
      </c>
      <c r="G9" s="32" t="s">
        <v>8</v>
      </c>
      <c r="H9" s="32" t="s">
        <v>9</v>
      </c>
      <c r="I9" s="32" t="s">
        <v>10</v>
      </c>
      <c r="J9" s="32" t="s">
        <v>11</v>
      </c>
      <c r="K9" s="33" t="s">
        <v>12</v>
      </c>
      <c r="L9" s="34" t="s">
        <v>13</v>
      </c>
      <c r="M9" s="37" t="s">
        <v>14</v>
      </c>
      <c r="N9" s="80" t="s">
        <v>7</v>
      </c>
      <c r="O9" s="88" t="s">
        <v>8</v>
      </c>
      <c r="P9" s="88" t="s">
        <v>9</v>
      </c>
      <c r="Q9" s="88" t="s">
        <v>10</v>
      </c>
      <c r="R9" s="88" t="s">
        <v>11</v>
      </c>
      <c r="S9" s="89" t="s">
        <v>12</v>
      </c>
      <c r="T9" s="81" t="s">
        <v>13</v>
      </c>
      <c r="U9" s="82" t="s">
        <v>14</v>
      </c>
      <c r="V9" s="34" t="s">
        <v>7</v>
      </c>
      <c r="W9" s="32" t="s">
        <v>8</v>
      </c>
      <c r="X9" s="32" t="s">
        <v>9</v>
      </c>
      <c r="Y9" s="32" t="s">
        <v>10</v>
      </c>
      <c r="Z9" s="32" t="s">
        <v>11</v>
      </c>
      <c r="AA9" s="33" t="s">
        <v>12</v>
      </c>
      <c r="AB9" s="34" t="s">
        <v>13</v>
      </c>
      <c r="AC9" s="35" t="s">
        <v>14</v>
      </c>
      <c r="AD9" s="34" t="s">
        <v>7</v>
      </c>
      <c r="AE9" s="32" t="s">
        <v>8</v>
      </c>
      <c r="AF9" s="32" t="s">
        <v>9</v>
      </c>
      <c r="AG9" s="32" t="s">
        <v>10</v>
      </c>
      <c r="AH9" s="32" t="s">
        <v>11</v>
      </c>
      <c r="AI9" s="33" t="s">
        <v>12</v>
      </c>
      <c r="AJ9" s="34" t="s">
        <v>13</v>
      </c>
      <c r="AK9" s="35" t="s">
        <v>14</v>
      </c>
      <c r="AL9" s="25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36" customFormat="1" ht="13.5" customHeight="1">
      <c r="A10" s="83" t="s">
        <v>15</v>
      </c>
      <c r="B10" s="90" t="s">
        <v>36</v>
      </c>
      <c r="C10" s="141">
        <v>2007</v>
      </c>
      <c r="D10" s="90" t="s">
        <v>51</v>
      </c>
      <c r="E10" s="94" t="s">
        <v>27</v>
      </c>
      <c r="F10" s="64">
        <v>2</v>
      </c>
      <c r="G10" s="99">
        <v>9.1</v>
      </c>
      <c r="H10" s="99">
        <v>9.3000000000000007</v>
      </c>
      <c r="I10" s="99">
        <v>9.1999999999999993</v>
      </c>
      <c r="J10" s="48"/>
      <c r="K10" s="49">
        <f t="shared" ref="K10:K33" si="0">(SUM(G10:J10)/3)</f>
        <v>9.1999999999999993</v>
      </c>
      <c r="L10" s="47"/>
      <c r="M10" s="54">
        <f t="shared" ref="M10:M33" si="1">F10+K10-L10</f>
        <v>11.2</v>
      </c>
      <c r="N10" s="53">
        <v>3.1</v>
      </c>
      <c r="O10" s="99">
        <v>9.6</v>
      </c>
      <c r="P10" s="99">
        <v>9.6</v>
      </c>
      <c r="Q10" s="99">
        <v>9.6</v>
      </c>
      <c r="R10" s="99">
        <v>9.5</v>
      </c>
      <c r="S10" s="49">
        <f>(SUM(O10:R10)-MIN(O10:R10)-MAX(O10:R10))/2</f>
        <v>9.5999999999999979</v>
      </c>
      <c r="T10" s="47"/>
      <c r="U10" s="54">
        <f t="shared" ref="U10:U33" si="2">N10+S10-T10</f>
        <v>12.699999999999998</v>
      </c>
      <c r="V10" s="53">
        <v>3.3</v>
      </c>
      <c r="W10" s="99">
        <v>8.1999999999999993</v>
      </c>
      <c r="X10" s="99">
        <v>7.8</v>
      </c>
      <c r="Y10" s="99">
        <v>8.3000000000000007</v>
      </c>
      <c r="Z10" s="48"/>
      <c r="AA10" s="49">
        <f t="shared" ref="AA10:AA33" si="3">(SUM(W10:Z10)/3)</f>
        <v>8.1</v>
      </c>
      <c r="AB10" s="47"/>
      <c r="AC10" s="54">
        <f t="shared" ref="AC10:AC33" si="4">V10+AA10-AB10</f>
        <v>11.399999999999999</v>
      </c>
      <c r="AD10" s="53">
        <v>3.8</v>
      </c>
      <c r="AE10" s="99">
        <v>8.6</v>
      </c>
      <c r="AF10" s="99">
        <v>8.6999999999999993</v>
      </c>
      <c r="AG10" s="99">
        <v>8.5</v>
      </c>
      <c r="AH10" s="48"/>
      <c r="AI10" s="49">
        <f t="shared" ref="AI10:AI33" si="5">(SUM(AE10:AH10)/3)</f>
        <v>8.6</v>
      </c>
      <c r="AJ10" s="47"/>
      <c r="AK10" s="54">
        <f t="shared" ref="AK10:AK33" si="6">AD10+AI10-AJ10</f>
        <v>12.399999999999999</v>
      </c>
      <c r="AL10" s="60">
        <f t="shared" ref="AL10:AL33" si="7">M10+U10+AC10+AK10</f>
        <v>47.699999999999996</v>
      </c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>
      <c r="A11" s="84" t="s">
        <v>16</v>
      </c>
      <c r="B11" s="87" t="s">
        <v>47</v>
      </c>
      <c r="C11" s="142">
        <v>2007</v>
      </c>
      <c r="D11" s="87" t="s">
        <v>141</v>
      </c>
      <c r="E11" s="92" t="s">
        <v>142</v>
      </c>
      <c r="F11" s="59">
        <v>2</v>
      </c>
      <c r="G11" s="100">
        <v>9.4</v>
      </c>
      <c r="H11" s="100">
        <v>9.4</v>
      </c>
      <c r="I11" s="100">
        <v>9.3000000000000007</v>
      </c>
      <c r="J11" s="45"/>
      <c r="K11" s="46">
        <f t="shared" si="0"/>
        <v>9.3666666666666671</v>
      </c>
      <c r="L11" s="44"/>
      <c r="M11" s="56">
        <f t="shared" si="1"/>
        <v>11.366666666666667</v>
      </c>
      <c r="N11" s="55">
        <v>2.9</v>
      </c>
      <c r="O11" s="100">
        <v>9.5</v>
      </c>
      <c r="P11" s="100">
        <v>9.6</v>
      </c>
      <c r="Q11" s="100">
        <v>9.5</v>
      </c>
      <c r="R11" s="100">
        <v>9.5</v>
      </c>
      <c r="S11" s="46">
        <f>(SUM(O11:R11)-MIN(O11:R11)-MAX(O11:R11))/2</f>
        <v>9.5</v>
      </c>
      <c r="T11" s="44"/>
      <c r="U11" s="56">
        <f t="shared" si="2"/>
        <v>12.4</v>
      </c>
      <c r="V11" s="55">
        <v>3.3</v>
      </c>
      <c r="W11" s="100">
        <v>8.9</v>
      </c>
      <c r="X11" s="100">
        <v>8.5</v>
      </c>
      <c r="Y11" s="100">
        <v>8.6</v>
      </c>
      <c r="Z11" s="45"/>
      <c r="AA11" s="46">
        <f t="shared" si="3"/>
        <v>8.6666666666666661</v>
      </c>
      <c r="AB11" s="44"/>
      <c r="AC11" s="56">
        <f t="shared" si="4"/>
        <v>11.966666666666665</v>
      </c>
      <c r="AD11" s="55">
        <v>3.3</v>
      </c>
      <c r="AE11" s="100">
        <v>8.6</v>
      </c>
      <c r="AF11" s="100">
        <v>8.6</v>
      </c>
      <c r="AG11" s="100">
        <v>8.6</v>
      </c>
      <c r="AH11" s="45"/>
      <c r="AI11" s="46">
        <f t="shared" si="5"/>
        <v>8.6</v>
      </c>
      <c r="AJ11" s="44"/>
      <c r="AK11" s="56">
        <f t="shared" si="6"/>
        <v>11.899999999999999</v>
      </c>
      <c r="AL11" s="61">
        <f t="shared" si="7"/>
        <v>47.633333333333333</v>
      </c>
    </row>
    <row r="12" spans="1:57">
      <c r="A12" s="84" t="s">
        <v>17</v>
      </c>
      <c r="B12" s="87" t="s">
        <v>161</v>
      </c>
      <c r="C12" s="142">
        <v>2007</v>
      </c>
      <c r="D12" s="87" t="s">
        <v>134</v>
      </c>
      <c r="E12" s="92" t="s">
        <v>91</v>
      </c>
      <c r="F12" s="59">
        <v>2</v>
      </c>
      <c r="G12" s="100">
        <v>9.3000000000000007</v>
      </c>
      <c r="H12" s="100">
        <v>9.1999999999999993</v>
      </c>
      <c r="I12" s="100">
        <v>9.1999999999999993</v>
      </c>
      <c r="J12" s="45"/>
      <c r="K12" s="46">
        <f t="shared" si="0"/>
        <v>9.2333333333333325</v>
      </c>
      <c r="L12" s="44"/>
      <c r="M12" s="56">
        <f t="shared" si="1"/>
        <v>11.233333333333333</v>
      </c>
      <c r="N12" s="55">
        <v>2.8</v>
      </c>
      <c r="O12" s="100">
        <v>9.4</v>
      </c>
      <c r="P12" s="100">
        <v>9.3000000000000007</v>
      </c>
      <c r="Q12" s="100">
        <v>9.5</v>
      </c>
      <c r="R12" s="100">
        <v>9.5</v>
      </c>
      <c r="S12" s="46">
        <f>(SUM(O12:R12)-MIN(O12:R12)-MAX(O12:R12))/2</f>
        <v>9.4500000000000011</v>
      </c>
      <c r="T12" s="44"/>
      <c r="U12" s="56">
        <f t="shared" si="2"/>
        <v>12.25</v>
      </c>
      <c r="V12" s="55">
        <v>2.8</v>
      </c>
      <c r="W12" s="100">
        <v>9</v>
      </c>
      <c r="X12" s="100">
        <v>8.6999999999999993</v>
      </c>
      <c r="Y12" s="100">
        <v>9.1</v>
      </c>
      <c r="Z12" s="45"/>
      <c r="AA12" s="46">
        <f t="shared" si="3"/>
        <v>8.9333333333333318</v>
      </c>
      <c r="AB12" s="44"/>
      <c r="AC12" s="56">
        <f t="shared" si="4"/>
        <v>11.733333333333331</v>
      </c>
      <c r="AD12" s="55">
        <v>3.1</v>
      </c>
      <c r="AE12" s="100">
        <v>9</v>
      </c>
      <c r="AF12" s="100">
        <v>8.8000000000000007</v>
      </c>
      <c r="AG12" s="100">
        <v>8.6</v>
      </c>
      <c r="AH12" s="45"/>
      <c r="AI12" s="46">
        <f t="shared" si="5"/>
        <v>8.7999999999999989</v>
      </c>
      <c r="AJ12" s="44"/>
      <c r="AK12" s="56">
        <f t="shared" si="6"/>
        <v>11.899999999999999</v>
      </c>
      <c r="AL12" s="61">
        <f t="shared" si="7"/>
        <v>47.116666666666667</v>
      </c>
    </row>
    <row r="13" spans="1:57">
      <c r="A13" s="84" t="s">
        <v>18</v>
      </c>
      <c r="B13" s="87" t="s">
        <v>143</v>
      </c>
      <c r="C13" s="142">
        <v>2007</v>
      </c>
      <c r="D13" s="87" t="s">
        <v>141</v>
      </c>
      <c r="E13" s="92" t="s">
        <v>142</v>
      </c>
      <c r="F13" s="59">
        <v>2</v>
      </c>
      <c r="G13" s="100">
        <v>9</v>
      </c>
      <c r="H13" s="100">
        <v>9.1</v>
      </c>
      <c r="I13" s="100">
        <v>8.9</v>
      </c>
      <c r="J13" s="45"/>
      <c r="K13" s="46">
        <f t="shared" si="0"/>
        <v>9</v>
      </c>
      <c r="L13" s="44"/>
      <c r="M13" s="56">
        <f t="shared" si="1"/>
        <v>11</v>
      </c>
      <c r="N13" s="55">
        <v>2.9</v>
      </c>
      <c r="O13" s="100">
        <v>9.5</v>
      </c>
      <c r="P13" s="100">
        <v>9.3000000000000007</v>
      </c>
      <c r="Q13" s="100">
        <v>9.5</v>
      </c>
      <c r="R13" s="100">
        <v>9.4</v>
      </c>
      <c r="S13" s="46">
        <f>(SUM(O13:R13)-MIN(O13:R13)-MAX(O13:R13))/2</f>
        <v>9.4500000000000011</v>
      </c>
      <c r="T13" s="44"/>
      <c r="U13" s="56">
        <f t="shared" si="2"/>
        <v>12.350000000000001</v>
      </c>
      <c r="V13" s="55">
        <v>3.6</v>
      </c>
      <c r="W13" s="100">
        <v>8.5</v>
      </c>
      <c r="X13" s="100">
        <v>8.1</v>
      </c>
      <c r="Y13" s="100">
        <v>8.1</v>
      </c>
      <c r="Z13" s="45"/>
      <c r="AA13" s="46">
        <f t="shared" si="3"/>
        <v>8.2333333333333343</v>
      </c>
      <c r="AB13" s="44"/>
      <c r="AC13" s="56">
        <f t="shared" si="4"/>
        <v>11.833333333333334</v>
      </c>
      <c r="AD13" s="55">
        <v>3.3</v>
      </c>
      <c r="AE13" s="100">
        <v>8.1999999999999993</v>
      </c>
      <c r="AF13" s="100">
        <v>8.5</v>
      </c>
      <c r="AG13" s="100">
        <v>8.3000000000000007</v>
      </c>
      <c r="AH13" s="45"/>
      <c r="AI13" s="46">
        <f t="shared" si="5"/>
        <v>8.3333333333333339</v>
      </c>
      <c r="AJ13" s="44"/>
      <c r="AK13" s="56">
        <f t="shared" si="6"/>
        <v>11.633333333333333</v>
      </c>
      <c r="AL13" s="61">
        <f t="shared" si="7"/>
        <v>46.81666666666667</v>
      </c>
    </row>
    <row r="14" spans="1:57">
      <c r="A14" s="84" t="s">
        <v>19</v>
      </c>
      <c r="B14" s="87" t="s">
        <v>160</v>
      </c>
      <c r="C14" s="142">
        <v>2007</v>
      </c>
      <c r="D14" s="87" t="s">
        <v>137</v>
      </c>
      <c r="E14" s="92" t="s">
        <v>124</v>
      </c>
      <c r="F14" s="59">
        <v>2</v>
      </c>
      <c r="G14" s="100">
        <v>9.1</v>
      </c>
      <c r="H14" s="100">
        <v>9.3000000000000007</v>
      </c>
      <c r="I14" s="100">
        <v>9.3000000000000007</v>
      </c>
      <c r="J14" s="45"/>
      <c r="K14" s="46">
        <f t="shared" si="0"/>
        <v>9.2333333333333325</v>
      </c>
      <c r="L14" s="44"/>
      <c r="M14" s="56">
        <f t="shared" si="1"/>
        <v>11.233333333333333</v>
      </c>
      <c r="N14" s="55">
        <v>3.3</v>
      </c>
      <c r="O14" s="100">
        <v>8.5</v>
      </c>
      <c r="P14" s="100">
        <v>8.3000000000000007</v>
      </c>
      <c r="Q14" s="100">
        <v>8.5</v>
      </c>
      <c r="R14" s="100">
        <v>8.6</v>
      </c>
      <c r="S14" s="46">
        <v>8.5</v>
      </c>
      <c r="T14" s="44"/>
      <c r="U14" s="56">
        <f t="shared" si="2"/>
        <v>11.8</v>
      </c>
      <c r="V14" s="55">
        <v>3.8</v>
      </c>
      <c r="W14" s="100">
        <v>7.8</v>
      </c>
      <c r="X14" s="100">
        <v>7.9</v>
      </c>
      <c r="Y14" s="100">
        <v>7.5</v>
      </c>
      <c r="Z14" s="45"/>
      <c r="AA14" s="46">
        <f t="shared" si="3"/>
        <v>7.7333333333333334</v>
      </c>
      <c r="AB14" s="44"/>
      <c r="AC14" s="56">
        <f t="shared" si="4"/>
        <v>11.533333333333333</v>
      </c>
      <c r="AD14" s="55">
        <v>3.5</v>
      </c>
      <c r="AE14" s="100">
        <v>8.5</v>
      </c>
      <c r="AF14" s="100">
        <v>8.3000000000000007</v>
      </c>
      <c r="AG14" s="100">
        <v>8.4</v>
      </c>
      <c r="AH14" s="45"/>
      <c r="AI14" s="46">
        <f t="shared" si="5"/>
        <v>8.4</v>
      </c>
      <c r="AJ14" s="44"/>
      <c r="AK14" s="56">
        <f t="shared" si="6"/>
        <v>11.9</v>
      </c>
      <c r="AL14" s="61">
        <f t="shared" si="7"/>
        <v>46.466666666666661</v>
      </c>
    </row>
    <row r="15" spans="1:57">
      <c r="A15" s="84" t="s">
        <v>20</v>
      </c>
      <c r="B15" s="87" t="s">
        <v>37</v>
      </c>
      <c r="C15" s="142">
        <v>2008</v>
      </c>
      <c r="D15" s="87" t="s">
        <v>51</v>
      </c>
      <c r="E15" s="92" t="s">
        <v>27</v>
      </c>
      <c r="F15" s="59">
        <v>2</v>
      </c>
      <c r="G15" s="100">
        <v>9.3000000000000007</v>
      </c>
      <c r="H15" s="100">
        <v>9.1999999999999993</v>
      </c>
      <c r="I15" s="100">
        <v>9.1</v>
      </c>
      <c r="J15" s="45"/>
      <c r="K15" s="46">
        <f t="shared" si="0"/>
        <v>9.2000000000000011</v>
      </c>
      <c r="L15" s="44"/>
      <c r="M15" s="56">
        <f t="shared" si="1"/>
        <v>11.200000000000001</v>
      </c>
      <c r="N15" s="55">
        <v>2.7</v>
      </c>
      <c r="O15" s="100">
        <v>8.9</v>
      </c>
      <c r="P15" s="100">
        <v>8.9</v>
      </c>
      <c r="Q15" s="100">
        <v>9</v>
      </c>
      <c r="R15" s="100">
        <v>9</v>
      </c>
      <c r="S15" s="46">
        <f t="shared" ref="S15:S33" si="8">(SUM(O15:R15)-MIN(O15:R15)-MAX(O15:R15))/2</f>
        <v>8.9499999999999993</v>
      </c>
      <c r="T15" s="44"/>
      <c r="U15" s="56">
        <f t="shared" si="2"/>
        <v>11.649999999999999</v>
      </c>
      <c r="V15" s="55">
        <v>3.2</v>
      </c>
      <c r="W15" s="100">
        <v>8.8000000000000007</v>
      </c>
      <c r="X15" s="100">
        <v>8.6999999999999993</v>
      </c>
      <c r="Y15" s="100">
        <v>8.3000000000000007</v>
      </c>
      <c r="Z15" s="45"/>
      <c r="AA15" s="46">
        <f t="shared" si="3"/>
        <v>8.6</v>
      </c>
      <c r="AB15" s="44"/>
      <c r="AC15" s="56">
        <f t="shared" si="4"/>
        <v>11.8</v>
      </c>
      <c r="AD15" s="55">
        <v>3.3</v>
      </c>
      <c r="AE15" s="100">
        <v>8.4</v>
      </c>
      <c r="AF15" s="100">
        <v>8.6999999999999993</v>
      </c>
      <c r="AG15" s="100">
        <v>8.1999999999999993</v>
      </c>
      <c r="AH15" s="45"/>
      <c r="AI15" s="46">
        <f t="shared" si="5"/>
        <v>8.4333333333333336</v>
      </c>
      <c r="AJ15" s="44"/>
      <c r="AK15" s="56">
        <f t="shared" si="6"/>
        <v>11.733333333333334</v>
      </c>
      <c r="AL15" s="61">
        <f t="shared" si="7"/>
        <v>46.38333333333334</v>
      </c>
    </row>
    <row r="16" spans="1:57">
      <c r="A16" s="84" t="s">
        <v>21</v>
      </c>
      <c r="B16" s="87" t="s">
        <v>140</v>
      </c>
      <c r="C16" s="142">
        <v>2007</v>
      </c>
      <c r="D16" s="87" t="s">
        <v>141</v>
      </c>
      <c r="E16" s="92" t="s">
        <v>142</v>
      </c>
      <c r="F16" s="59">
        <v>2</v>
      </c>
      <c r="G16" s="100">
        <v>9.4</v>
      </c>
      <c r="H16" s="100">
        <v>9.3000000000000007</v>
      </c>
      <c r="I16" s="100">
        <v>9.3000000000000007</v>
      </c>
      <c r="J16" s="45"/>
      <c r="K16" s="46">
        <f t="shared" si="0"/>
        <v>9.3333333333333339</v>
      </c>
      <c r="L16" s="44"/>
      <c r="M16" s="56">
        <f t="shared" si="1"/>
        <v>11.333333333333334</v>
      </c>
      <c r="N16" s="55">
        <v>2.9</v>
      </c>
      <c r="O16" s="100">
        <v>9.1</v>
      </c>
      <c r="P16" s="100">
        <v>9</v>
      </c>
      <c r="Q16" s="100">
        <v>9</v>
      </c>
      <c r="R16" s="100">
        <v>9.1999999999999993</v>
      </c>
      <c r="S16" s="46">
        <f t="shared" si="8"/>
        <v>9.0499999999999989</v>
      </c>
      <c r="T16" s="44"/>
      <c r="U16" s="56">
        <f t="shared" si="2"/>
        <v>11.95</v>
      </c>
      <c r="V16" s="55">
        <v>3.6</v>
      </c>
      <c r="W16" s="100">
        <v>7.8</v>
      </c>
      <c r="X16" s="100">
        <v>7.8</v>
      </c>
      <c r="Y16" s="100">
        <v>7.4</v>
      </c>
      <c r="Z16" s="45"/>
      <c r="AA16" s="46">
        <f t="shared" si="3"/>
        <v>7.666666666666667</v>
      </c>
      <c r="AB16" s="44"/>
      <c r="AC16" s="56">
        <f t="shared" si="4"/>
        <v>11.266666666666667</v>
      </c>
      <c r="AD16" s="55">
        <v>3.2</v>
      </c>
      <c r="AE16" s="100">
        <v>8.6</v>
      </c>
      <c r="AF16" s="100">
        <v>8.5</v>
      </c>
      <c r="AG16" s="100">
        <v>8.6999999999999993</v>
      </c>
      <c r="AH16" s="45"/>
      <c r="AI16" s="46">
        <f t="shared" si="5"/>
        <v>8.6</v>
      </c>
      <c r="AJ16" s="44"/>
      <c r="AK16" s="56">
        <f t="shared" si="6"/>
        <v>11.8</v>
      </c>
      <c r="AL16" s="61">
        <f t="shared" si="7"/>
        <v>46.349999999999994</v>
      </c>
    </row>
    <row r="17" spans="1:38">
      <c r="A17" s="84" t="s">
        <v>22</v>
      </c>
      <c r="B17" s="87" t="s">
        <v>159</v>
      </c>
      <c r="C17" s="142">
        <v>2007</v>
      </c>
      <c r="D17" s="87" t="s">
        <v>137</v>
      </c>
      <c r="E17" s="92" t="s">
        <v>124</v>
      </c>
      <c r="F17" s="59">
        <v>2</v>
      </c>
      <c r="G17" s="100">
        <v>9.4</v>
      </c>
      <c r="H17" s="100">
        <v>9.5</v>
      </c>
      <c r="I17" s="100">
        <v>9.4</v>
      </c>
      <c r="J17" s="45"/>
      <c r="K17" s="46">
        <f t="shared" si="0"/>
        <v>9.4333333333333318</v>
      </c>
      <c r="L17" s="44"/>
      <c r="M17" s="56">
        <f t="shared" si="1"/>
        <v>11.433333333333332</v>
      </c>
      <c r="N17" s="55">
        <v>3.5</v>
      </c>
      <c r="O17" s="100">
        <v>8.8000000000000007</v>
      </c>
      <c r="P17" s="100">
        <v>8.8000000000000007</v>
      </c>
      <c r="Q17" s="100">
        <v>8.9</v>
      </c>
      <c r="R17" s="100">
        <v>8.6999999999999993</v>
      </c>
      <c r="S17" s="46">
        <f t="shared" si="8"/>
        <v>8.8000000000000007</v>
      </c>
      <c r="T17" s="44"/>
      <c r="U17" s="56">
        <f t="shared" si="2"/>
        <v>12.3</v>
      </c>
      <c r="V17" s="55">
        <v>3.7</v>
      </c>
      <c r="W17" s="100">
        <v>7</v>
      </c>
      <c r="X17" s="100">
        <v>7.1</v>
      </c>
      <c r="Y17" s="100">
        <v>7.1</v>
      </c>
      <c r="Z17" s="45"/>
      <c r="AA17" s="46">
        <f t="shared" si="3"/>
        <v>7.0666666666666664</v>
      </c>
      <c r="AB17" s="44"/>
      <c r="AC17" s="56">
        <f t="shared" si="4"/>
        <v>10.766666666666666</v>
      </c>
      <c r="AD17" s="55">
        <v>3.7</v>
      </c>
      <c r="AE17" s="100">
        <v>8</v>
      </c>
      <c r="AF17" s="100">
        <v>7.9</v>
      </c>
      <c r="AG17" s="100">
        <v>7.8</v>
      </c>
      <c r="AH17" s="45"/>
      <c r="AI17" s="46">
        <f t="shared" si="5"/>
        <v>7.8999999999999995</v>
      </c>
      <c r="AJ17" s="44"/>
      <c r="AK17" s="56">
        <f t="shared" si="6"/>
        <v>11.6</v>
      </c>
      <c r="AL17" s="61">
        <f t="shared" si="7"/>
        <v>46.1</v>
      </c>
    </row>
    <row r="18" spans="1:38">
      <c r="A18" s="84" t="s">
        <v>39</v>
      </c>
      <c r="B18" s="87" t="s">
        <v>149</v>
      </c>
      <c r="C18" s="142">
        <v>2008</v>
      </c>
      <c r="D18" s="87" t="s">
        <v>174</v>
      </c>
      <c r="E18" s="92" t="s">
        <v>66</v>
      </c>
      <c r="F18" s="59">
        <v>2</v>
      </c>
      <c r="G18" s="100">
        <v>8.5</v>
      </c>
      <c r="H18" s="100">
        <v>8.6</v>
      </c>
      <c r="I18" s="100">
        <v>8.6</v>
      </c>
      <c r="J18" s="45"/>
      <c r="K18" s="46">
        <f t="shared" si="0"/>
        <v>8.5666666666666682</v>
      </c>
      <c r="L18" s="44"/>
      <c r="M18" s="56">
        <f t="shared" si="1"/>
        <v>10.566666666666668</v>
      </c>
      <c r="N18" s="55">
        <v>2.7</v>
      </c>
      <c r="O18" s="100">
        <v>8.8000000000000007</v>
      </c>
      <c r="P18" s="100">
        <v>8.8000000000000007</v>
      </c>
      <c r="Q18" s="100">
        <v>8.6999999999999993</v>
      </c>
      <c r="R18" s="100">
        <v>8.6999999999999993</v>
      </c>
      <c r="S18" s="46">
        <f t="shared" si="8"/>
        <v>8.75</v>
      </c>
      <c r="T18" s="44"/>
      <c r="U18" s="56">
        <f t="shared" si="2"/>
        <v>11.45</v>
      </c>
      <c r="V18" s="55">
        <v>3.1</v>
      </c>
      <c r="W18" s="100">
        <v>7.5</v>
      </c>
      <c r="X18" s="100">
        <v>7.8</v>
      </c>
      <c r="Y18" s="100">
        <v>7.9</v>
      </c>
      <c r="Z18" s="45"/>
      <c r="AA18" s="46">
        <f t="shared" si="3"/>
        <v>7.7333333333333343</v>
      </c>
      <c r="AB18" s="44"/>
      <c r="AC18" s="56">
        <f t="shared" si="4"/>
        <v>10.833333333333334</v>
      </c>
      <c r="AD18" s="55">
        <v>3.3</v>
      </c>
      <c r="AE18" s="100">
        <v>8</v>
      </c>
      <c r="AF18" s="100">
        <v>8.1999999999999993</v>
      </c>
      <c r="AG18" s="100">
        <v>8</v>
      </c>
      <c r="AH18" s="45"/>
      <c r="AI18" s="46">
        <f t="shared" si="5"/>
        <v>8.0666666666666664</v>
      </c>
      <c r="AJ18" s="44"/>
      <c r="AK18" s="56">
        <f t="shared" si="6"/>
        <v>11.366666666666667</v>
      </c>
      <c r="AL18" s="61">
        <f t="shared" si="7"/>
        <v>44.216666666666669</v>
      </c>
    </row>
    <row r="19" spans="1:38">
      <c r="A19" s="84" t="s">
        <v>45</v>
      </c>
      <c r="B19" s="87" t="s">
        <v>145</v>
      </c>
      <c r="C19" s="142">
        <v>2008</v>
      </c>
      <c r="D19" s="87" t="s">
        <v>141</v>
      </c>
      <c r="E19" s="92" t="s">
        <v>142</v>
      </c>
      <c r="F19" s="59">
        <v>2</v>
      </c>
      <c r="G19" s="100">
        <v>8.6</v>
      </c>
      <c r="H19" s="100">
        <v>8.9</v>
      </c>
      <c r="I19" s="100">
        <v>8.9</v>
      </c>
      <c r="J19" s="45"/>
      <c r="K19" s="46">
        <f t="shared" si="0"/>
        <v>8.7999999999999989</v>
      </c>
      <c r="L19" s="44"/>
      <c r="M19" s="56">
        <f t="shared" si="1"/>
        <v>10.799999999999999</v>
      </c>
      <c r="N19" s="55">
        <v>1.6</v>
      </c>
      <c r="O19" s="100">
        <v>9.1999999999999993</v>
      </c>
      <c r="P19" s="100">
        <v>9.1999999999999993</v>
      </c>
      <c r="Q19" s="100">
        <v>9.3000000000000007</v>
      </c>
      <c r="R19" s="100">
        <v>9.4</v>
      </c>
      <c r="S19" s="46">
        <f t="shared" si="8"/>
        <v>9.25</v>
      </c>
      <c r="T19" s="44"/>
      <c r="U19" s="56">
        <f t="shared" si="2"/>
        <v>10.85</v>
      </c>
      <c r="V19" s="55">
        <v>2.5</v>
      </c>
      <c r="W19" s="100">
        <v>7.4</v>
      </c>
      <c r="X19" s="100">
        <v>7.7</v>
      </c>
      <c r="Y19" s="100">
        <v>7.7</v>
      </c>
      <c r="Z19" s="45"/>
      <c r="AA19" s="46">
        <f t="shared" si="3"/>
        <v>7.6000000000000005</v>
      </c>
      <c r="AB19" s="44"/>
      <c r="AC19" s="56">
        <f t="shared" si="4"/>
        <v>10.100000000000001</v>
      </c>
      <c r="AD19" s="55">
        <v>2.6</v>
      </c>
      <c r="AE19" s="100">
        <v>8.6999999999999993</v>
      </c>
      <c r="AF19" s="100">
        <v>8.6</v>
      </c>
      <c r="AG19" s="100">
        <v>8.4</v>
      </c>
      <c r="AH19" s="45"/>
      <c r="AI19" s="46">
        <f t="shared" si="5"/>
        <v>8.5666666666666647</v>
      </c>
      <c r="AJ19" s="44"/>
      <c r="AK19" s="56">
        <f t="shared" si="6"/>
        <v>11.166666666666664</v>
      </c>
      <c r="AL19" s="61">
        <f t="shared" si="7"/>
        <v>42.916666666666664</v>
      </c>
    </row>
    <row r="20" spans="1:38">
      <c r="A20" s="84" t="s">
        <v>46</v>
      </c>
      <c r="B20" s="87" t="s">
        <v>144</v>
      </c>
      <c r="C20" s="142">
        <v>2008</v>
      </c>
      <c r="D20" s="87" t="s">
        <v>141</v>
      </c>
      <c r="E20" s="92" t="s">
        <v>142</v>
      </c>
      <c r="F20" s="59">
        <v>2</v>
      </c>
      <c r="G20" s="100">
        <v>9.1999999999999993</v>
      </c>
      <c r="H20" s="100">
        <v>8.9</v>
      </c>
      <c r="I20" s="100">
        <v>9.1</v>
      </c>
      <c r="J20" s="45"/>
      <c r="K20" s="46">
        <f t="shared" si="0"/>
        <v>9.0666666666666682</v>
      </c>
      <c r="L20" s="44"/>
      <c r="M20" s="56">
        <f t="shared" si="1"/>
        <v>11.066666666666668</v>
      </c>
      <c r="N20" s="55">
        <v>2.6</v>
      </c>
      <c r="O20" s="100">
        <v>8.8000000000000007</v>
      </c>
      <c r="P20" s="100">
        <v>8.6999999999999993</v>
      </c>
      <c r="Q20" s="100">
        <v>8.8000000000000007</v>
      </c>
      <c r="R20" s="100">
        <v>8.6999999999999993</v>
      </c>
      <c r="S20" s="46">
        <f t="shared" si="8"/>
        <v>8.75</v>
      </c>
      <c r="T20" s="44"/>
      <c r="U20" s="56">
        <f t="shared" si="2"/>
        <v>11.35</v>
      </c>
      <c r="V20" s="55">
        <v>2.9</v>
      </c>
      <c r="W20" s="100">
        <v>6.2</v>
      </c>
      <c r="X20" s="100">
        <v>6.5</v>
      </c>
      <c r="Y20" s="100">
        <v>6.5</v>
      </c>
      <c r="Z20" s="45"/>
      <c r="AA20" s="46">
        <f t="shared" si="3"/>
        <v>6.3999999999999995</v>
      </c>
      <c r="AB20" s="44"/>
      <c r="AC20" s="56">
        <f t="shared" si="4"/>
        <v>9.2999999999999989</v>
      </c>
      <c r="AD20" s="55">
        <v>2.5</v>
      </c>
      <c r="AE20" s="100">
        <v>8.4</v>
      </c>
      <c r="AF20" s="100">
        <v>8.3000000000000007</v>
      </c>
      <c r="AG20" s="100">
        <v>8.4</v>
      </c>
      <c r="AH20" s="45"/>
      <c r="AI20" s="46">
        <f t="shared" si="5"/>
        <v>8.3666666666666671</v>
      </c>
      <c r="AJ20" s="44"/>
      <c r="AK20" s="56">
        <f t="shared" si="6"/>
        <v>10.866666666666667</v>
      </c>
      <c r="AL20" s="61">
        <f t="shared" si="7"/>
        <v>42.583333333333336</v>
      </c>
    </row>
    <row r="21" spans="1:38">
      <c r="A21" s="84" t="s">
        <v>96</v>
      </c>
      <c r="B21" s="87" t="s">
        <v>147</v>
      </c>
      <c r="C21" s="142">
        <v>2008</v>
      </c>
      <c r="D21" s="87" t="s">
        <v>174</v>
      </c>
      <c r="E21" s="92" t="s">
        <v>66</v>
      </c>
      <c r="F21" s="59">
        <v>2</v>
      </c>
      <c r="G21" s="100">
        <v>8.4</v>
      </c>
      <c r="H21" s="100">
        <v>8.6999999999999993</v>
      </c>
      <c r="I21" s="100">
        <v>8.6</v>
      </c>
      <c r="J21" s="45"/>
      <c r="K21" s="46">
        <f t="shared" si="0"/>
        <v>8.5666666666666682</v>
      </c>
      <c r="L21" s="44"/>
      <c r="M21" s="56">
        <f t="shared" si="1"/>
        <v>10.566666666666668</v>
      </c>
      <c r="N21" s="55">
        <v>2</v>
      </c>
      <c r="O21" s="100">
        <v>8.8000000000000007</v>
      </c>
      <c r="P21" s="100">
        <v>8.5</v>
      </c>
      <c r="Q21" s="100">
        <v>8.6999999999999993</v>
      </c>
      <c r="R21" s="100">
        <v>8.8000000000000007</v>
      </c>
      <c r="S21" s="46">
        <f t="shared" si="8"/>
        <v>8.7499999999999982</v>
      </c>
      <c r="T21" s="44"/>
      <c r="U21" s="56">
        <f t="shared" si="2"/>
        <v>10.749999999999998</v>
      </c>
      <c r="V21" s="55">
        <v>2.5</v>
      </c>
      <c r="W21" s="100">
        <v>7.6</v>
      </c>
      <c r="X21" s="100">
        <v>8</v>
      </c>
      <c r="Y21" s="100">
        <v>8</v>
      </c>
      <c r="Z21" s="45"/>
      <c r="AA21" s="46">
        <f t="shared" si="3"/>
        <v>7.8666666666666671</v>
      </c>
      <c r="AB21" s="44"/>
      <c r="AC21" s="56">
        <f t="shared" si="4"/>
        <v>10.366666666666667</v>
      </c>
      <c r="AD21" s="55">
        <v>2.8</v>
      </c>
      <c r="AE21" s="100">
        <v>8</v>
      </c>
      <c r="AF21" s="100">
        <v>8</v>
      </c>
      <c r="AG21" s="100">
        <v>8</v>
      </c>
      <c r="AH21" s="45"/>
      <c r="AI21" s="46">
        <f t="shared" si="5"/>
        <v>8</v>
      </c>
      <c r="AJ21" s="44"/>
      <c r="AK21" s="56">
        <f t="shared" si="6"/>
        <v>10.8</v>
      </c>
      <c r="AL21" s="61">
        <f t="shared" si="7"/>
        <v>42.483333333333334</v>
      </c>
    </row>
    <row r="22" spans="1:38">
      <c r="A22" s="84" t="s">
        <v>95</v>
      </c>
      <c r="B22" s="107" t="s">
        <v>146</v>
      </c>
      <c r="C22" s="142">
        <v>2008</v>
      </c>
      <c r="D22" s="87" t="s">
        <v>174</v>
      </c>
      <c r="E22" s="92" t="s">
        <v>66</v>
      </c>
      <c r="F22" s="59">
        <v>2</v>
      </c>
      <c r="G22" s="100">
        <v>9</v>
      </c>
      <c r="H22" s="100">
        <v>8.8000000000000007</v>
      </c>
      <c r="I22" s="100">
        <v>9.1</v>
      </c>
      <c r="J22" s="45"/>
      <c r="K22" s="46">
        <f t="shared" si="0"/>
        <v>8.9666666666666668</v>
      </c>
      <c r="L22" s="44"/>
      <c r="M22" s="56">
        <f t="shared" si="1"/>
        <v>10.966666666666667</v>
      </c>
      <c r="N22" s="55">
        <v>2.6</v>
      </c>
      <c r="O22" s="100">
        <v>8.1999999999999993</v>
      </c>
      <c r="P22" s="100">
        <v>8.1999999999999993</v>
      </c>
      <c r="Q22" s="100">
        <v>8.3000000000000007</v>
      </c>
      <c r="R22" s="100">
        <v>8.3000000000000007</v>
      </c>
      <c r="S22" s="46">
        <f t="shared" si="8"/>
        <v>8.25</v>
      </c>
      <c r="T22" s="44"/>
      <c r="U22" s="56">
        <f t="shared" si="2"/>
        <v>10.85</v>
      </c>
      <c r="V22" s="55">
        <v>2.2000000000000002</v>
      </c>
      <c r="W22" s="100">
        <v>6.5</v>
      </c>
      <c r="X22" s="100">
        <v>7.1</v>
      </c>
      <c r="Y22" s="100">
        <v>6.4</v>
      </c>
      <c r="Z22" s="45"/>
      <c r="AA22" s="46">
        <f t="shared" si="3"/>
        <v>6.666666666666667</v>
      </c>
      <c r="AB22" s="44"/>
      <c r="AC22" s="56">
        <f t="shared" si="4"/>
        <v>8.8666666666666671</v>
      </c>
      <c r="AD22" s="55">
        <v>2.8</v>
      </c>
      <c r="AE22" s="100">
        <v>8.5</v>
      </c>
      <c r="AF22" s="100">
        <v>8.4</v>
      </c>
      <c r="AG22" s="100">
        <v>8.1999999999999993</v>
      </c>
      <c r="AH22" s="45"/>
      <c r="AI22" s="46">
        <f t="shared" si="5"/>
        <v>8.3666666666666654</v>
      </c>
      <c r="AJ22" s="44"/>
      <c r="AK22" s="56">
        <f t="shared" si="6"/>
        <v>11.166666666666664</v>
      </c>
      <c r="AL22" s="61">
        <f t="shared" si="7"/>
        <v>41.849999999999994</v>
      </c>
    </row>
    <row r="23" spans="1:38">
      <c r="A23" s="84" t="s">
        <v>97</v>
      </c>
      <c r="B23" s="87" t="s">
        <v>158</v>
      </c>
      <c r="C23" s="142">
        <v>2008</v>
      </c>
      <c r="D23" s="87" t="s">
        <v>133</v>
      </c>
      <c r="E23" s="92" t="s">
        <v>50</v>
      </c>
      <c r="F23" s="59">
        <v>2</v>
      </c>
      <c r="G23" s="100">
        <v>8.6</v>
      </c>
      <c r="H23" s="100">
        <v>8.6</v>
      </c>
      <c r="I23" s="100">
        <v>8.6999999999999993</v>
      </c>
      <c r="J23" s="45"/>
      <c r="K23" s="46">
        <f t="shared" si="0"/>
        <v>8.6333333333333329</v>
      </c>
      <c r="L23" s="44"/>
      <c r="M23" s="56">
        <f t="shared" si="1"/>
        <v>10.633333333333333</v>
      </c>
      <c r="N23" s="55">
        <v>1</v>
      </c>
      <c r="O23" s="100">
        <v>9.4</v>
      </c>
      <c r="P23" s="100">
        <v>9.5</v>
      </c>
      <c r="Q23" s="100">
        <v>9.4</v>
      </c>
      <c r="R23" s="100">
        <v>9.4</v>
      </c>
      <c r="S23" s="46">
        <f t="shared" si="8"/>
        <v>9.3999999999999986</v>
      </c>
      <c r="T23" s="44"/>
      <c r="U23" s="56">
        <f t="shared" si="2"/>
        <v>10.399999999999999</v>
      </c>
      <c r="V23" s="55">
        <v>1.8</v>
      </c>
      <c r="W23" s="100">
        <v>8.3000000000000007</v>
      </c>
      <c r="X23" s="100">
        <v>8.3000000000000007</v>
      </c>
      <c r="Y23" s="100">
        <v>8.6</v>
      </c>
      <c r="Z23" s="45"/>
      <c r="AA23" s="46">
        <f t="shared" si="3"/>
        <v>8.4</v>
      </c>
      <c r="AB23" s="44"/>
      <c r="AC23" s="56">
        <f t="shared" si="4"/>
        <v>10.200000000000001</v>
      </c>
      <c r="AD23" s="55">
        <v>2.4</v>
      </c>
      <c r="AE23" s="100">
        <v>7.7</v>
      </c>
      <c r="AF23" s="100">
        <v>8</v>
      </c>
      <c r="AG23" s="100">
        <v>7.6</v>
      </c>
      <c r="AH23" s="45"/>
      <c r="AI23" s="46">
        <f t="shared" si="5"/>
        <v>7.7666666666666657</v>
      </c>
      <c r="AJ23" s="44"/>
      <c r="AK23" s="56">
        <f t="shared" si="6"/>
        <v>10.166666666666666</v>
      </c>
      <c r="AL23" s="61">
        <f t="shared" si="7"/>
        <v>41.4</v>
      </c>
    </row>
    <row r="24" spans="1:38">
      <c r="A24" s="84" t="s">
        <v>98</v>
      </c>
      <c r="B24" s="87" t="s">
        <v>156</v>
      </c>
      <c r="C24" s="142">
        <v>2008</v>
      </c>
      <c r="D24" s="87" t="s">
        <v>133</v>
      </c>
      <c r="E24" s="92" t="s">
        <v>50</v>
      </c>
      <c r="F24" s="59">
        <v>2</v>
      </c>
      <c r="G24" s="100">
        <v>8.3000000000000007</v>
      </c>
      <c r="H24" s="100">
        <v>8.3000000000000007</v>
      </c>
      <c r="I24" s="100">
        <v>8.4</v>
      </c>
      <c r="J24" s="45"/>
      <c r="K24" s="46">
        <f t="shared" si="0"/>
        <v>8.3333333333333339</v>
      </c>
      <c r="L24" s="44"/>
      <c r="M24" s="56">
        <f t="shared" si="1"/>
        <v>10.333333333333334</v>
      </c>
      <c r="N24" s="55">
        <v>1</v>
      </c>
      <c r="O24" s="100">
        <v>9.1</v>
      </c>
      <c r="P24" s="100">
        <v>9.1999999999999993</v>
      </c>
      <c r="Q24" s="100">
        <v>9.1999999999999993</v>
      </c>
      <c r="R24" s="100">
        <v>9</v>
      </c>
      <c r="S24" s="46">
        <f t="shared" si="8"/>
        <v>9.15</v>
      </c>
      <c r="T24" s="44"/>
      <c r="U24" s="56">
        <f t="shared" si="2"/>
        <v>10.15</v>
      </c>
      <c r="V24" s="55">
        <v>1.8</v>
      </c>
      <c r="W24" s="100">
        <v>8</v>
      </c>
      <c r="X24" s="100">
        <v>8.6</v>
      </c>
      <c r="Y24" s="100">
        <v>8.6999999999999993</v>
      </c>
      <c r="Z24" s="45"/>
      <c r="AA24" s="46">
        <f t="shared" si="3"/>
        <v>8.4333333333333336</v>
      </c>
      <c r="AB24" s="44"/>
      <c r="AC24" s="56">
        <f t="shared" si="4"/>
        <v>10.233333333333334</v>
      </c>
      <c r="AD24" s="55">
        <v>2.2999999999999998</v>
      </c>
      <c r="AE24" s="100">
        <v>8.1999999999999993</v>
      </c>
      <c r="AF24" s="100">
        <v>8.3000000000000007</v>
      </c>
      <c r="AG24" s="100">
        <v>8.1999999999999993</v>
      </c>
      <c r="AH24" s="45"/>
      <c r="AI24" s="46">
        <f t="shared" si="5"/>
        <v>8.2333333333333325</v>
      </c>
      <c r="AJ24" s="44"/>
      <c r="AK24" s="56">
        <f t="shared" si="6"/>
        <v>10.533333333333331</v>
      </c>
      <c r="AL24" s="61">
        <f t="shared" si="7"/>
        <v>41.25</v>
      </c>
    </row>
    <row r="25" spans="1:38">
      <c r="A25" s="84" t="s">
        <v>99</v>
      </c>
      <c r="B25" s="87" t="s">
        <v>157</v>
      </c>
      <c r="C25" s="142">
        <v>2008</v>
      </c>
      <c r="D25" s="87" t="s">
        <v>133</v>
      </c>
      <c r="E25" s="92" t="s">
        <v>50</v>
      </c>
      <c r="F25" s="59">
        <v>2</v>
      </c>
      <c r="G25" s="100">
        <v>8.4</v>
      </c>
      <c r="H25" s="100">
        <v>8.4</v>
      </c>
      <c r="I25" s="100">
        <v>8.5</v>
      </c>
      <c r="J25" s="45"/>
      <c r="K25" s="46">
        <f t="shared" si="0"/>
        <v>8.4333333333333336</v>
      </c>
      <c r="L25" s="44"/>
      <c r="M25" s="56">
        <f t="shared" si="1"/>
        <v>10.433333333333334</v>
      </c>
      <c r="N25" s="55">
        <v>1</v>
      </c>
      <c r="O25" s="100">
        <v>9.5</v>
      </c>
      <c r="P25" s="100">
        <v>9.5</v>
      </c>
      <c r="Q25" s="100">
        <v>9.5</v>
      </c>
      <c r="R25" s="100">
        <v>9.5</v>
      </c>
      <c r="S25" s="46">
        <f t="shared" si="8"/>
        <v>9.5</v>
      </c>
      <c r="T25" s="44"/>
      <c r="U25" s="56">
        <f t="shared" si="2"/>
        <v>10.5</v>
      </c>
      <c r="V25" s="55">
        <v>1.8</v>
      </c>
      <c r="W25" s="100">
        <v>8.1999999999999993</v>
      </c>
      <c r="X25" s="100">
        <v>8.3000000000000007</v>
      </c>
      <c r="Y25" s="100">
        <v>8.4</v>
      </c>
      <c r="Z25" s="45"/>
      <c r="AA25" s="46">
        <f t="shared" si="3"/>
        <v>8.2999999999999989</v>
      </c>
      <c r="AB25" s="44"/>
      <c r="AC25" s="56">
        <f t="shared" si="4"/>
        <v>10.1</v>
      </c>
      <c r="AD25" s="55">
        <v>2.5</v>
      </c>
      <c r="AE25" s="100">
        <v>7.5</v>
      </c>
      <c r="AF25" s="100">
        <v>7.6</v>
      </c>
      <c r="AG25" s="100">
        <v>7.7</v>
      </c>
      <c r="AH25" s="45"/>
      <c r="AI25" s="46">
        <f t="shared" si="5"/>
        <v>7.6000000000000005</v>
      </c>
      <c r="AJ25" s="44"/>
      <c r="AK25" s="56">
        <f t="shared" si="6"/>
        <v>10.100000000000001</v>
      </c>
      <c r="AL25" s="61">
        <f t="shared" si="7"/>
        <v>41.133333333333333</v>
      </c>
    </row>
    <row r="26" spans="1:38">
      <c r="A26" s="84" t="s">
        <v>100</v>
      </c>
      <c r="B26" s="87" t="s">
        <v>151</v>
      </c>
      <c r="C26" s="142">
        <v>2008</v>
      </c>
      <c r="D26" s="87" t="s">
        <v>174</v>
      </c>
      <c r="E26" s="92" t="s">
        <v>66</v>
      </c>
      <c r="F26" s="59">
        <v>2</v>
      </c>
      <c r="G26" s="100">
        <v>8.6999999999999993</v>
      </c>
      <c r="H26" s="100">
        <v>8.3000000000000007</v>
      </c>
      <c r="I26" s="100">
        <v>8.6</v>
      </c>
      <c r="J26" s="45"/>
      <c r="K26" s="46">
        <f t="shared" si="0"/>
        <v>8.5333333333333332</v>
      </c>
      <c r="L26" s="44"/>
      <c r="M26" s="56">
        <f t="shared" si="1"/>
        <v>10.533333333333333</v>
      </c>
      <c r="N26" s="55">
        <v>2.7</v>
      </c>
      <c r="O26" s="100">
        <v>7.6</v>
      </c>
      <c r="P26" s="100">
        <v>7.5</v>
      </c>
      <c r="Q26" s="100">
        <v>7.6</v>
      </c>
      <c r="R26" s="100">
        <v>7.7</v>
      </c>
      <c r="S26" s="46">
        <f t="shared" si="8"/>
        <v>7.6</v>
      </c>
      <c r="T26" s="44"/>
      <c r="U26" s="56">
        <f t="shared" si="2"/>
        <v>10.3</v>
      </c>
      <c r="V26" s="55">
        <v>1.2</v>
      </c>
      <c r="W26" s="100">
        <v>7.5</v>
      </c>
      <c r="X26" s="100">
        <v>7.1</v>
      </c>
      <c r="Y26" s="100">
        <v>7</v>
      </c>
      <c r="Z26" s="45"/>
      <c r="AA26" s="46">
        <f t="shared" si="3"/>
        <v>7.2</v>
      </c>
      <c r="AB26" s="44"/>
      <c r="AC26" s="56">
        <f t="shared" si="4"/>
        <v>8.4</v>
      </c>
      <c r="AD26" s="55">
        <v>3.3</v>
      </c>
      <c r="AE26" s="100">
        <v>8.4</v>
      </c>
      <c r="AF26" s="100">
        <v>8.4</v>
      </c>
      <c r="AG26" s="100">
        <v>8</v>
      </c>
      <c r="AH26" s="45"/>
      <c r="AI26" s="46">
        <f t="shared" si="5"/>
        <v>8.2666666666666675</v>
      </c>
      <c r="AJ26" s="44"/>
      <c r="AK26" s="56">
        <f t="shared" si="6"/>
        <v>11.566666666666666</v>
      </c>
      <c r="AL26" s="61">
        <f t="shared" si="7"/>
        <v>40.799999999999997</v>
      </c>
    </row>
    <row r="27" spans="1:38">
      <c r="A27" s="84" t="s">
        <v>101</v>
      </c>
      <c r="B27" s="87" t="s">
        <v>35</v>
      </c>
      <c r="C27" s="142">
        <v>2008</v>
      </c>
      <c r="D27" s="87" t="s">
        <v>51</v>
      </c>
      <c r="E27" s="92" t="s">
        <v>27</v>
      </c>
      <c r="F27" s="59">
        <v>2</v>
      </c>
      <c r="G27" s="100">
        <v>7.5</v>
      </c>
      <c r="H27" s="100">
        <v>7.7</v>
      </c>
      <c r="I27" s="100">
        <v>7.7</v>
      </c>
      <c r="J27" s="45"/>
      <c r="K27" s="46">
        <f t="shared" si="0"/>
        <v>7.6333333333333329</v>
      </c>
      <c r="L27" s="44"/>
      <c r="M27" s="56">
        <f t="shared" si="1"/>
        <v>9.6333333333333329</v>
      </c>
      <c r="N27" s="55">
        <v>1.1000000000000001</v>
      </c>
      <c r="O27" s="100">
        <v>8.6999999999999993</v>
      </c>
      <c r="P27" s="100">
        <v>8.9</v>
      </c>
      <c r="Q27" s="100">
        <v>8.8000000000000007</v>
      </c>
      <c r="R27" s="100">
        <v>9</v>
      </c>
      <c r="S27" s="46">
        <f t="shared" si="8"/>
        <v>8.8500000000000032</v>
      </c>
      <c r="T27" s="44"/>
      <c r="U27" s="56">
        <f t="shared" si="2"/>
        <v>9.9500000000000028</v>
      </c>
      <c r="V27" s="55">
        <v>2.2999999999999998</v>
      </c>
      <c r="W27" s="100">
        <v>8.6999999999999993</v>
      </c>
      <c r="X27" s="100">
        <v>8.3000000000000007</v>
      </c>
      <c r="Y27" s="100">
        <v>8.1999999999999993</v>
      </c>
      <c r="Z27" s="45"/>
      <c r="AA27" s="46">
        <f t="shared" si="3"/>
        <v>8.4</v>
      </c>
      <c r="AB27" s="44"/>
      <c r="AC27" s="56">
        <f t="shared" si="4"/>
        <v>10.7</v>
      </c>
      <c r="AD27" s="55">
        <v>3.2</v>
      </c>
      <c r="AE27" s="100">
        <v>6.9</v>
      </c>
      <c r="AF27" s="100">
        <v>7.1</v>
      </c>
      <c r="AG27" s="100">
        <v>6.7</v>
      </c>
      <c r="AH27" s="45"/>
      <c r="AI27" s="46">
        <f t="shared" si="5"/>
        <v>6.8999999999999995</v>
      </c>
      <c r="AJ27" s="44"/>
      <c r="AK27" s="56">
        <f t="shared" si="6"/>
        <v>10.1</v>
      </c>
      <c r="AL27" s="61">
        <f t="shared" si="7"/>
        <v>40.383333333333333</v>
      </c>
    </row>
    <row r="28" spans="1:38">
      <c r="A28" s="84" t="s">
        <v>102</v>
      </c>
      <c r="B28" s="87" t="s">
        <v>150</v>
      </c>
      <c r="C28" s="142">
        <v>2008</v>
      </c>
      <c r="D28" s="87" t="s">
        <v>174</v>
      </c>
      <c r="E28" s="92" t="s">
        <v>66</v>
      </c>
      <c r="F28" s="59">
        <v>2</v>
      </c>
      <c r="G28" s="100">
        <v>8</v>
      </c>
      <c r="H28" s="100">
        <v>8</v>
      </c>
      <c r="I28" s="100">
        <v>8.1</v>
      </c>
      <c r="J28" s="45"/>
      <c r="K28" s="46">
        <f t="shared" si="0"/>
        <v>8.0333333333333332</v>
      </c>
      <c r="L28" s="44"/>
      <c r="M28" s="56">
        <f t="shared" si="1"/>
        <v>10.033333333333333</v>
      </c>
      <c r="N28" s="55">
        <v>2.2000000000000002</v>
      </c>
      <c r="O28" s="100">
        <v>8.3000000000000007</v>
      </c>
      <c r="P28" s="100">
        <v>8.3000000000000007</v>
      </c>
      <c r="Q28" s="100">
        <v>8.3000000000000007</v>
      </c>
      <c r="R28" s="100">
        <v>8.3000000000000007</v>
      </c>
      <c r="S28" s="46">
        <f t="shared" si="8"/>
        <v>8.3000000000000007</v>
      </c>
      <c r="T28" s="44"/>
      <c r="U28" s="56">
        <f t="shared" si="2"/>
        <v>10.5</v>
      </c>
      <c r="V28" s="55">
        <v>2.7</v>
      </c>
      <c r="W28" s="100">
        <v>6.4</v>
      </c>
      <c r="X28" s="100">
        <v>6.7</v>
      </c>
      <c r="Y28" s="100">
        <v>6.9</v>
      </c>
      <c r="Z28" s="45"/>
      <c r="AA28" s="46">
        <f t="shared" si="3"/>
        <v>6.666666666666667</v>
      </c>
      <c r="AB28" s="44"/>
      <c r="AC28" s="56">
        <f t="shared" si="4"/>
        <v>9.3666666666666671</v>
      </c>
      <c r="AD28" s="55">
        <v>3.3</v>
      </c>
      <c r="AE28" s="100">
        <v>6.6</v>
      </c>
      <c r="AF28" s="100">
        <v>6.7</v>
      </c>
      <c r="AG28" s="100">
        <v>6.7</v>
      </c>
      <c r="AH28" s="45"/>
      <c r="AI28" s="46">
        <f t="shared" si="5"/>
        <v>6.666666666666667</v>
      </c>
      <c r="AJ28" s="44"/>
      <c r="AK28" s="56">
        <f t="shared" si="6"/>
        <v>9.9666666666666668</v>
      </c>
      <c r="AL28" s="61">
        <f t="shared" si="7"/>
        <v>39.866666666666667</v>
      </c>
    </row>
    <row r="29" spans="1:38">
      <c r="A29" s="84" t="s">
        <v>103</v>
      </c>
      <c r="B29" s="87" t="s">
        <v>152</v>
      </c>
      <c r="C29" s="142">
        <v>2008</v>
      </c>
      <c r="D29" s="87" t="s">
        <v>136</v>
      </c>
      <c r="E29" s="92" t="s">
        <v>59</v>
      </c>
      <c r="F29" s="59">
        <v>2</v>
      </c>
      <c r="G29" s="100">
        <v>8</v>
      </c>
      <c r="H29" s="100">
        <v>8.1999999999999993</v>
      </c>
      <c r="I29" s="100">
        <v>8.3000000000000007</v>
      </c>
      <c r="J29" s="45"/>
      <c r="K29" s="46">
        <f t="shared" si="0"/>
        <v>8.1666666666666661</v>
      </c>
      <c r="L29" s="44"/>
      <c r="M29" s="56">
        <f t="shared" si="1"/>
        <v>10.166666666666666</v>
      </c>
      <c r="N29" s="55">
        <v>2.1</v>
      </c>
      <c r="O29" s="100">
        <v>7.5</v>
      </c>
      <c r="P29" s="100">
        <v>7.2</v>
      </c>
      <c r="Q29" s="100">
        <v>7.3</v>
      </c>
      <c r="R29" s="100">
        <v>7.3</v>
      </c>
      <c r="S29" s="46">
        <f t="shared" si="8"/>
        <v>7.3000000000000007</v>
      </c>
      <c r="T29" s="44"/>
      <c r="U29" s="56">
        <f t="shared" si="2"/>
        <v>9.4</v>
      </c>
      <c r="V29" s="55">
        <v>2.8</v>
      </c>
      <c r="W29" s="100">
        <v>7.7</v>
      </c>
      <c r="X29" s="100">
        <v>7.5</v>
      </c>
      <c r="Y29" s="100">
        <v>7.1</v>
      </c>
      <c r="Z29" s="45"/>
      <c r="AA29" s="46">
        <f t="shared" si="3"/>
        <v>7.4333333333333327</v>
      </c>
      <c r="AB29" s="44"/>
      <c r="AC29" s="56">
        <f t="shared" si="4"/>
        <v>10.233333333333333</v>
      </c>
      <c r="AD29" s="55">
        <v>3.1</v>
      </c>
      <c r="AE29" s="100">
        <v>6.7</v>
      </c>
      <c r="AF29" s="100">
        <v>6.7</v>
      </c>
      <c r="AG29" s="100">
        <v>6.9</v>
      </c>
      <c r="AH29" s="45"/>
      <c r="AI29" s="46">
        <f t="shared" si="5"/>
        <v>6.7666666666666666</v>
      </c>
      <c r="AJ29" s="44"/>
      <c r="AK29" s="56">
        <f t="shared" si="6"/>
        <v>9.8666666666666671</v>
      </c>
      <c r="AL29" s="61">
        <f t="shared" si="7"/>
        <v>39.666666666666664</v>
      </c>
    </row>
    <row r="30" spans="1:38">
      <c r="A30" s="84" t="s">
        <v>104</v>
      </c>
      <c r="B30" s="87" t="s">
        <v>148</v>
      </c>
      <c r="C30" s="142">
        <v>2008</v>
      </c>
      <c r="D30" s="87" t="s">
        <v>174</v>
      </c>
      <c r="E30" s="92" t="s">
        <v>66</v>
      </c>
      <c r="F30" s="59">
        <v>2</v>
      </c>
      <c r="G30" s="100">
        <v>8</v>
      </c>
      <c r="H30" s="100">
        <v>7.6</v>
      </c>
      <c r="I30" s="100">
        <v>8.1</v>
      </c>
      <c r="J30" s="45"/>
      <c r="K30" s="46">
        <f t="shared" si="0"/>
        <v>7.8999999999999995</v>
      </c>
      <c r="L30" s="44"/>
      <c r="M30" s="56">
        <f t="shared" si="1"/>
        <v>9.8999999999999986</v>
      </c>
      <c r="N30" s="55">
        <v>2</v>
      </c>
      <c r="O30" s="100">
        <v>9.1</v>
      </c>
      <c r="P30" s="100">
        <v>8.9</v>
      </c>
      <c r="Q30" s="100">
        <v>9.1</v>
      </c>
      <c r="R30" s="100">
        <v>8.8000000000000007</v>
      </c>
      <c r="S30" s="46">
        <f t="shared" si="8"/>
        <v>9.0000000000000036</v>
      </c>
      <c r="T30" s="44"/>
      <c r="U30" s="56">
        <f t="shared" si="2"/>
        <v>11.000000000000004</v>
      </c>
      <c r="V30" s="55">
        <v>1.5</v>
      </c>
      <c r="W30" s="100">
        <v>6.4</v>
      </c>
      <c r="X30" s="100">
        <v>7</v>
      </c>
      <c r="Y30" s="100">
        <v>6.9</v>
      </c>
      <c r="Z30" s="45"/>
      <c r="AA30" s="46">
        <f t="shared" si="3"/>
        <v>6.7666666666666666</v>
      </c>
      <c r="AB30" s="44"/>
      <c r="AC30" s="56">
        <f t="shared" si="4"/>
        <v>8.2666666666666657</v>
      </c>
      <c r="AD30" s="55">
        <v>2.1</v>
      </c>
      <c r="AE30" s="100">
        <v>8.1999999999999993</v>
      </c>
      <c r="AF30" s="100">
        <v>8.1</v>
      </c>
      <c r="AG30" s="100">
        <v>8</v>
      </c>
      <c r="AH30" s="45"/>
      <c r="AI30" s="46">
        <f t="shared" si="5"/>
        <v>8.1</v>
      </c>
      <c r="AJ30" s="44"/>
      <c r="AK30" s="56">
        <f t="shared" si="6"/>
        <v>10.199999999999999</v>
      </c>
      <c r="AL30" s="61">
        <f t="shared" si="7"/>
        <v>39.366666666666667</v>
      </c>
    </row>
    <row r="31" spans="1:38">
      <c r="A31" s="84" t="s">
        <v>105</v>
      </c>
      <c r="B31" s="87" t="s">
        <v>154</v>
      </c>
      <c r="C31" s="142">
        <v>2008</v>
      </c>
      <c r="D31" s="87" t="s">
        <v>136</v>
      </c>
      <c r="E31" s="92" t="s">
        <v>59</v>
      </c>
      <c r="F31" s="59">
        <v>2</v>
      </c>
      <c r="G31" s="100">
        <v>7.8</v>
      </c>
      <c r="H31" s="100">
        <v>7.9</v>
      </c>
      <c r="I31" s="100">
        <v>7.7</v>
      </c>
      <c r="J31" s="45"/>
      <c r="K31" s="46">
        <f t="shared" si="0"/>
        <v>7.8</v>
      </c>
      <c r="L31" s="44"/>
      <c r="M31" s="56">
        <f t="shared" si="1"/>
        <v>9.8000000000000007</v>
      </c>
      <c r="N31" s="55">
        <v>1.5</v>
      </c>
      <c r="O31" s="100">
        <v>9.4</v>
      </c>
      <c r="P31" s="100">
        <v>9.4</v>
      </c>
      <c r="Q31" s="100">
        <v>9.4</v>
      </c>
      <c r="R31" s="100">
        <v>9.1999999999999993</v>
      </c>
      <c r="S31" s="46">
        <f t="shared" si="8"/>
        <v>9.4000000000000021</v>
      </c>
      <c r="T31" s="44"/>
      <c r="U31" s="56">
        <f t="shared" si="2"/>
        <v>10.900000000000002</v>
      </c>
      <c r="V31" s="55">
        <v>1.6</v>
      </c>
      <c r="W31" s="100">
        <v>6</v>
      </c>
      <c r="X31" s="100">
        <v>6.1</v>
      </c>
      <c r="Y31" s="100">
        <v>6.9</v>
      </c>
      <c r="Z31" s="45"/>
      <c r="AA31" s="46">
        <f t="shared" si="3"/>
        <v>6.333333333333333</v>
      </c>
      <c r="AB31" s="44"/>
      <c r="AC31" s="56">
        <f t="shared" si="4"/>
        <v>7.9333333333333336</v>
      </c>
      <c r="AD31" s="55">
        <v>2.5</v>
      </c>
      <c r="AE31" s="100">
        <v>8.1</v>
      </c>
      <c r="AF31" s="100">
        <v>8.4</v>
      </c>
      <c r="AG31" s="100">
        <v>7.9</v>
      </c>
      <c r="AH31" s="45"/>
      <c r="AI31" s="46">
        <f t="shared" si="5"/>
        <v>8.1333333333333329</v>
      </c>
      <c r="AJ31" s="44"/>
      <c r="AK31" s="56">
        <f t="shared" si="6"/>
        <v>10.633333333333333</v>
      </c>
      <c r="AL31" s="61">
        <f t="shared" si="7"/>
        <v>39.266666666666666</v>
      </c>
    </row>
    <row r="32" spans="1:38">
      <c r="A32" s="84" t="s">
        <v>106</v>
      </c>
      <c r="B32" s="87" t="s">
        <v>153</v>
      </c>
      <c r="C32" s="142">
        <v>2008</v>
      </c>
      <c r="D32" s="87" t="s">
        <v>136</v>
      </c>
      <c r="E32" s="92" t="s">
        <v>59</v>
      </c>
      <c r="F32" s="59">
        <v>2</v>
      </c>
      <c r="G32" s="100">
        <v>8.3000000000000007</v>
      </c>
      <c r="H32" s="100">
        <v>8</v>
      </c>
      <c r="I32" s="100">
        <v>8.1999999999999993</v>
      </c>
      <c r="J32" s="45"/>
      <c r="K32" s="46">
        <f t="shared" si="0"/>
        <v>8.1666666666666661</v>
      </c>
      <c r="L32" s="44"/>
      <c r="M32" s="56">
        <f t="shared" si="1"/>
        <v>10.166666666666666</v>
      </c>
      <c r="N32" s="55">
        <v>2.1</v>
      </c>
      <c r="O32" s="100">
        <v>8.5</v>
      </c>
      <c r="P32" s="100">
        <v>8.5</v>
      </c>
      <c r="Q32" s="100">
        <v>8.5</v>
      </c>
      <c r="R32" s="100">
        <v>8.4</v>
      </c>
      <c r="S32" s="46">
        <f t="shared" si="8"/>
        <v>8.5</v>
      </c>
      <c r="T32" s="44"/>
      <c r="U32" s="56">
        <f t="shared" si="2"/>
        <v>10.6</v>
      </c>
      <c r="V32" s="55">
        <v>1.6</v>
      </c>
      <c r="W32" s="100">
        <v>6.1</v>
      </c>
      <c r="X32" s="100">
        <v>6</v>
      </c>
      <c r="Y32" s="100">
        <v>6.6</v>
      </c>
      <c r="Z32" s="45"/>
      <c r="AA32" s="46">
        <f t="shared" si="3"/>
        <v>6.2333333333333334</v>
      </c>
      <c r="AB32" s="44"/>
      <c r="AC32" s="56">
        <f t="shared" si="4"/>
        <v>7.8333333333333339</v>
      </c>
      <c r="AD32" s="55">
        <v>2.5</v>
      </c>
      <c r="AE32" s="100">
        <v>6.2</v>
      </c>
      <c r="AF32" s="100">
        <v>6.6</v>
      </c>
      <c r="AG32" s="100">
        <v>6.4</v>
      </c>
      <c r="AH32" s="45"/>
      <c r="AI32" s="46">
        <f t="shared" si="5"/>
        <v>6.4000000000000012</v>
      </c>
      <c r="AJ32" s="44"/>
      <c r="AK32" s="56">
        <f t="shared" si="6"/>
        <v>8.9000000000000021</v>
      </c>
      <c r="AL32" s="61">
        <f t="shared" si="7"/>
        <v>37.5</v>
      </c>
    </row>
    <row r="33" spans="1:39" ht="13.5" thickBot="1">
      <c r="A33" s="85" t="s">
        <v>107</v>
      </c>
      <c r="B33" s="91" t="s">
        <v>155</v>
      </c>
      <c r="C33" s="143">
        <v>2008</v>
      </c>
      <c r="D33" s="91" t="s">
        <v>133</v>
      </c>
      <c r="E33" s="93" t="s">
        <v>50</v>
      </c>
      <c r="F33" s="63">
        <v>2</v>
      </c>
      <c r="G33" s="101">
        <v>6.7</v>
      </c>
      <c r="H33" s="101">
        <v>7</v>
      </c>
      <c r="I33" s="101">
        <v>7</v>
      </c>
      <c r="J33" s="51"/>
      <c r="K33" s="52">
        <f t="shared" si="0"/>
        <v>6.8999999999999995</v>
      </c>
      <c r="L33" s="50"/>
      <c r="M33" s="58">
        <f t="shared" si="1"/>
        <v>8.8999999999999986</v>
      </c>
      <c r="N33" s="57">
        <v>1</v>
      </c>
      <c r="O33" s="101">
        <v>8.5</v>
      </c>
      <c r="P33" s="101">
        <v>8.4</v>
      </c>
      <c r="Q33" s="101">
        <v>8.4</v>
      </c>
      <c r="R33" s="101">
        <v>8.5</v>
      </c>
      <c r="S33" s="52">
        <f t="shared" si="8"/>
        <v>8.4499999999999993</v>
      </c>
      <c r="T33" s="50"/>
      <c r="U33" s="58">
        <f t="shared" si="2"/>
        <v>9.4499999999999993</v>
      </c>
      <c r="V33" s="57">
        <v>0.8</v>
      </c>
      <c r="W33" s="101">
        <v>6.2</v>
      </c>
      <c r="X33" s="101">
        <v>6.4</v>
      </c>
      <c r="Y33" s="101">
        <v>6.8</v>
      </c>
      <c r="Z33" s="51"/>
      <c r="AA33" s="52">
        <f t="shared" si="3"/>
        <v>6.4666666666666677</v>
      </c>
      <c r="AB33" s="50"/>
      <c r="AC33" s="58">
        <f t="shared" si="4"/>
        <v>7.2666666666666675</v>
      </c>
      <c r="AD33" s="57">
        <v>2.2999999999999998</v>
      </c>
      <c r="AE33" s="101">
        <v>7.7</v>
      </c>
      <c r="AF33" s="101">
        <v>7.5</v>
      </c>
      <c r="AG33" s="101">
        <v>7.9</v>
      </c>
      <c r="AH33" s="51"/>
      <c r="AI33" s="52">
        <f t="shared" si="5"/>
        <v>7.7</v>
      </c>
      <c r="AJ33" s="50"/>
      <c r="AK33" s="58">
        <f t="shared" si="6"/>
        <v>10</v>
      </c>
      <c r="AL33" s="62">
        <f t="shared" si="7"/>
        <v>35.616666666666667</v>
      </c>
    </row>
    <row r="34" spans="1:39">
      <c r="A34" s="86"/>
      <c r="B34" s="38"/>
      <c r="C34" s="144"/>
      <c r="D34" s="67"/>
      <c r="E34" s="75"/>
      <c r="F34" s="76"/>
      <c r="G34" s="21"/>
      <c r="H34" s="21"/>
      <c r="I34" s="21"/>
      <c r="J34" s="21"/>
      <c r="K34" s="77"/>
      <c r="L34" s="76"/>
      <c r="M34" s="78"/>
      <c r="N34" s="76"/>
      <c r="O34" s="21"/>
      <c r="P34" s="21"/>
      <c r="Q34" s="21"/>
      <c r="R34" s="21"/>
      <c r="S34" s="77"/>
      <c r="T34" s="76"/>
      <c r="U34" s="78"/>
      <c r="V34" s="76"/>
      <c r="W34" s="21"/>
      <c r="X34" s="21"/>
      <c r="Y34" s="21"/>
      <c r="Z34" s="21"/>
      <c r="AA34" s="77"/>
      <c r="AB34" s="76"/>
      <c r="AC34" s="78"/>
      <c r="AD34" s="76"/>
      <c r="AE34" s="21"/>
      <c r="AF34" s="21"/>
      <c r="AG34" s="21"/>
      <c r="AH34" s="21"/>
      <c r="AI34" s="77"/>
      <c r="AJ34" s="76"/>
      <c r="AK34" s="78"/>
      <c r="AL34" s="79"/>
    </row>
    <row r="35" spans="1:39" s="112" customFormat="1" ht="15">
      <c r="A35" s="122"/>
      <c r="B35" s="123" t="s">
        <v>30</v>
      </c>
      <c r="C35" s="145"/>
      <c r="D35" s="125" t="s">
        <v>131</v>
      </c>
      <c r="E35" s="126" t="s">
        <v>132</v>
      </c>
      <c r="F35" s="127"/>
      <c r="G35" s="128" t="s">
        <v>121</v>
      </c>
      <c r="H35" s="129"/>
      <c r="I35" s="129"/>
      <c r="J35" s="129"/>
      <c r="K35" s="129"/>
      <c r="L35" s="130"/>
      <c r="M35" s="129"/>
      <c r="N35" s="131"/>
      <c r="O35" s="128" t="s">
        <v>123</v>
      </c>
      <c r="P35" s="123"/>
      <c r="Q35" s="123"/>
      <c r="R35" s="123"/>
      <c r="S35" s="123"/>
      <c r="T35" s="123"/>
      <c r="U35" s="123"/>
      <c r="V35" s="123"/>
      <c r="W35" s="128" t="s">
        <v>50</v>
      </c>
      <c r="X35" s="123"/>
      <c r="Y35" s="123"/>
      <c r="Z35" s="123"/>
      <c r="AA35" s="123"/>
      <c r="AB35" s="123"/>
      <c r="AC35" s="123"/>
      <c r="AD35" s="123"/>
      <c r="AE35" s="128" t="s">
        <v>29</v>
      </c>
      <c r="AF35" s="123"/>
      <c r="AG35" s="123"/>
      <c r="AH35" s="121"/>
      <c r="AI35" s="132"/>
      <c r="AJ35" s="121"/>
      <c r="AK35" s="133"/>
      <c r="AL35" s="134"/>
      <c r="AM35" s="124"/>
    </row>
    <row r="36" spans="1:39" s="112" customFormat="1" ht="15">
      <c r="A36" s="122"/>
      <c r="B36" s="123" t="s">
        <v>31</v>
      </c>
      <c r="C36" s="145"/>
      <c r="D36" s="125" t="s">
        <v>43</v>
      </c>
      <c r="E36" s="135"/>
      <c r="F36" s="127"/>
      <c r="G36" s="136" t="s">
        <v>172</v>
      </c>
      <c r="H36" s="127"/>
      <c r="I36" s="127"/>
      <c r="J36" s="127"/>
      <c r="K36" s="127"/>
      <c r="L36" s="137"/>
      <c r="M36" s="127"/>
      <c r="N36" s="138"/>
      <c r="O36" s="136" t="s">
        <v>124</v>
      </c>
      <c r="W36" s="136" t="s">
        <v>127</v>
      </c>
      <c r="AE36" s="136" t="s">
        <v>129</v>
      </c>
      <c r="AH36" s="121"/>
      <c r="AI36" s="132"/>
      <c r="AJ36" s="121"/>
      <c r="AK36" s="133"/>
      <c r="AL36" s="134"/>
      <c r="AM36" s="124"/>
    </row>
    <row r="37" spans="1:39" s="112" customFormat="1" ht="15">
      <c r="A37" s="122"/>
      <c r="B37" s="123" t="s">
        <v>32</v>
      </c>
      <c r="C37" s="145"/>
      <c r="D37" s="125" t="s">
        <v>44</v>
      </c>
      <c r="F37" s="127"/>
      <c r="G37" s="136" t="s">
        <v>122</v>
      </c>
      <c r="H37" s="127"/>
      <c r="I37" s="127"/>
      <c r="J37" s="127"/>
      <c r="K37" s="137"/>
      <c r="L37" s="127"/>
      <c r="M37" s="138"/>
      <c r="O37" s="112" t="s">
        <v>125</v>
      </c>
      <c r="W37" s="112" t="s">
        <v>128</v>
      </c>
      <c r="AE37" s="112" t="s">
        <v>130</v>
      </c>
      <c r="AG37" s="121"/>
      <c r="AH37" s="121"/>
      <c r="AI37" s="132"/>
      <c r="AJ37" s="121"/>
      <c r="AK37" s="133"/>
      <c r="AL37" s="134"/>
      <c r="AM37" s="124"/>
    </row>
    <row r="38" spans="1:39" s="112" customFormat="1" ht="15">
      <c r="A38" s="122"/>
      <c r="B38" s="123"/>
      <c r="C38" s="145"/>
      <c r="D38" s="125"/>
      <c r="F38" s="127"/>
      <c r="G38" s="127"/>
      <c r="H38" s="127"/>
      <c r="I38" s="127"/>
      <c r="J38" s="127"/>
      <c r="K38" s="137"/>
      <c r="L38" s="127"/>
      <c r="M38" s="138"/>
      <c r="O38" s="112" t="s">
        <v>126</v>
      </c>
      <c r="AG38" s="121"/>
      <c r="AH38" s="121"/>
      <c r="AI38" s="132"/>
      <c r="AJ38" s="121"/>
      <c r="AK38" s="133"/>
      <c r="AL38" s="134"/>
      <c r="AM38" s="124"/>
    </row>
    <row r="39" spans="1:39">
      <c r="A39" s="86"/>
      <c r="B39" s="38"/>
      <c r="C39" s="144"/>
      <c r="D39" s="67"/>
      <c r="E39" s="75"/>
      <c r="F39" s="76"/>
      <c r="G39" s="21"/>
      <c r="H39" s="21"/>
      <c r="I39" s="21"/>
      <c r="J39" s="21"/>
      <c r="K39" s="77"/>
      <c r="L39" s="76"/>
      <c r="M39" s="78"/>
      <c r="N39" s="76"/>
      <c r="O39" s="21"/>
      <c r="P39" s="21"/>
      <c r="Q39" s="21"/>
      <c r="R39" s="21"/>
      <c r="S39" s="77"/>
      <c r="T39" s="76"/>
      <c r="U39" s="78"/>
      <c r="V39" s="76"/>
      <c r="W39" s="21"/>
      <c r="X39" s="21"/>
      <c r="Y39" s="21"/>
      <c r="Z39" s="21"/>
      <c r="AA39" s="77"/>
      <c r="AB39" s="76"/>
      <c r="AC39" s="78"/>
      <c r="AD39" s="76"/>
      <c r="AE39" s="21"/>
      <c r="AF39" s="21"/>
      <c r="AG39" s="21"/>
      <c r="AH39" s="21"/>
      <c r="AI39" s="77"/>
      <c r="AJ39" s="76"/>
      <c r="AK39" s="78"/>
      <c r="AL39" s="79"/>
    </row>
    <row r="42" spans="1:39" ht="15.75">
      <c r="A42" s="43"/>
      <c r="B42" s="2"/>
      <c r="C42" s="146"/>
      <c r="D42" s="67"/>
      <c r="E42" s="69"/>
      <c r="F42" s="70"/>
      <c r="G42" s="69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1"/>
      <c r="Y42" s="66"/>
      <c r="Z42" s="1"/>
      <c r="AE42" s="1"/>
      <c r="AF42" s="1"/>
      <c r="AG42" s="1"/>
      <c r="AH42" s="1"/>
    </row>
    <row r="43" spans="1:39" ht="15.75">
      <c r="A43" s="43"/>
      <c r="B43" s="2"/>
      <c r="C43" s="146"/>
      <c r="D43" s="67"/>
      <c r="E43" s="69"/>
      <c r="F43" s="70"/>
      <c r="G43" s="69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1"/>
      <c r="Y43" s="66"/>
      <c r="Z43" s="1"/>
      <c r="AE43" s="1"/>
      <c r="AF43" s="1"/>
      <c r="AG43" s="1"/>
      <c r="AH43" s="1"/>
    </row>
    <row r="44" spans="1:39" ht="15.75">
      <c r="A44" s="43"/>
      <c r="B44" s="2"/>
      <c r="C44" s="146"/>
      <c r="D44" s="73"/>
      <c r="E44" s="1" t="s">
        <v>33</v>
      </c>
      <c r="F44"/>
      <c r="G44" s="69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1"/>
      <c r="Y44" s="66"/>
      <c r="Z44" s="1"/>
      <c r="AE44" s="1"/>
      <c r="AF44" s="1"/>
      <c r="AG44" s="1"/>
      <c r="AH44" s="1"/>
    </row>
    <row r="45" spans="1:39">
      <c r="C45" s="147"/>
      <c r="D45" s="43"/>
    </row>
    <row r="49" spans="2:12">
      <c r="D49" s="43"/>
    </row>
    <row r="51" spans="2:12">
      <c r="D51" s="40"/>
      <c r="E51" s="40"/>
      <c r="F51" s="41"/>
      <c r="G51" s="42"/>
      <c r="H51" s="42"/>
      <c r="I51" s="42"/>
      <c r="J51" s="42"/>
      <c r="K51" s="12"/>
      <c r="L51" s="41"/>
    </row>
    <row r="52" spans="2:12">
      <c r="B52" s="10"/>
      <c r="D52" s="43"/>
      <c r="E52" s="43"/>
      <c r="F52" s="39"/>
      <c r="G52" s="4"/>
      <c r="H52" s="4"/>
    </row>
    <row r="53" spans="2:12">
      <c r="B53" s="10"/>
      <c r="D53" s="43"/>
      <c r="E53" s="43"/>
      <c r="F53" s="39"/>
      <c r="G53" s="4"/>
      <c r="H53" s="4"/>
      <c r="L53" s="39"/>
    </row>
    <row r="54" spans="2:12">
      <c r="B54" s="10"/>
      <c r="D54" s="43"/>
      <c r="E54" s="43"/>
      <c r="F54" s="39"/>
      <c r="G54" s="4"/>
      <c r="H54" s="4"/>
    </row>
    <row r="55" spans="2:12">
      <c r="B55" s="10"/>
      <c r="D55" s="43"/>
      <c r="E55" s="43"/>
      <c r="F55" s="39"/>
      <c r="G55" s="4"/>
      <c r="H55" s="4"/>
    </row>
  </sheetData>
  <mergeCells count="3">
    <mergeCell ref="A1:AL1"/>
    <mergeCell ref="AL6:AL9"/>
    <mergeCell ref="K4:Q4"/>
  </mergeCells>
  <pageMargins left="0.35433070866141736" right="0.35433070866141736" top="0.59055118110236227" bottom="0.39370078740157483" header="0.51181102362204722" footer="0.51181102362204722"/>
  <pageSetup paperSize="9" scale="85" firstPageNumber="0" orientation="landscape" horizontalDpi="300" verticalDpi="300" r:id="rId1"/>
  <headerFooter alignWithMargins="0"/>
  <drawing r:id="rId2"/>
  <legacyDrawing r:id="rId3"/>
  <oleObjects>
    <oleObject progId="Obrázek programu Paintbrush" shapeId="9560" r:id="rId4"/>
    <oleObject progId="Obrázek programu Paintbrush" shapeId="24583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E50"/>
  <sheetViews>
    <sheetView workbookViewId="0">
      <selection activeCell="D35" sqref="D35"/>
    </sheetView>
  </sheetViews>
  <sheetFormatPr defaultRowHeight="12.75"/>
  <cols>
    <col min="1" max="1" width="3.42578125" style="2" customWidth="1"/>
    <col min="2" max="2" width="17.85546875" style="1" customWidth="1"/>
    <col min="3" max="3" width="5.5703125" style="2" customWidth="1"/>
    <col min="4" max="4" width="18.28515625" style="3" customWidth="1"/>
    <col min="5" max="5" width="16.5703125" style="3" customWidth="1"/>
    <col min="6" max="6" width="4" style="4" customWidth="1"/>
    <col min="7" max="10" width="2.5703125" style="5" customWidth="1"/>
    <col min="11" max="11" width="4" style="6" customWidth="1"/>
    <col min="12" max="12" width="3.140625" style="4" customWidth="1"/>
    <col min="13" max="13" width="5.140625" style="7" customWidth="1"/>
    <col min="14" max="14" width="3.85546875" style="1" customWidth="1"/>
    <col min="15" max="18" width="2.5703125" style="8" customWidth="1"/>
    <col min="19" max="19" width="4" style="1" customWidth="1"/>
    <col min="20" max="20" width="3" style="1" customWidth="1"/>
    <col min="21" max="21" width="4.5703125" style="1" customWidth="1"/>
    <col min="22" max="22" width="3.85546875" style="1" customWidth="1"/>
    <col min="23" max="26" width="2.5703125" style="8" customWidth="1"/>
    <col min="27" max="27" width="4" style="1" customWidth="1"/>
    <col min="28" max="28" width="3.140625" style="1" customWidth="1"/>
    <col min="29" max="29" width="4.7109375" style="1" customWidth="1"/>
    <col min="30" max="30" width="3.85546875" style="1" customWidth="1"/>
    <col min="31" max="34" width="2.5703125" style="8" customWidth="1"/>
    <col min="35" max="35" width="4" style="1" customWidth="1"/>
    <col min="36" max="36" width="3.140625" style="1" customWidth="1"/>
    <col min="37" max="37" width="4.5703125" style="1" customWidth="1"/>
    <col min="38" max="38" width="7.28515625" style="1" customWidth="1"/>
    <col min="39" max="39" width="9.140625" style="2"/>
    <col min="40" max="16384" width="9.140625" style="1"/>
  </cols>
  <sheetData>
    <row r="1" spans="1:57" ht="22.5">
      <c r="A1" s="250" t="s">
        <v>138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  <c r="AE1" s="251"/>
      <c r="AF1" s="251"/>
      <c r="AG1" s="251"/>
      <c r="AH1" s="251"/>
      <c r="AI1" s="251"/>
      <c r="AJ1" s="251"/>
      <c r="AK1" s="251"/>
      <c r="AL1" s="251"/>
    </row>
    <row r="2" spans="1:57" ht="18.75">
      <c r="B2" s="66" t="s">
        <v>0</v>
      </c>
      <c r="D2" s="113" t="s">
        <v>182</v>
      </c>
      <c r="E2" s="9"/>
    </row>
    <row r="3" spans="1:57" ht="13.5" customHeight="1">
      <c r="B3" s="66"/>
      <c r="D3" s="114"/>
      <c r="E3" s="10"/>
    </row>
    <row r="4" spans="1:57" ht="18.75">
      <c r="B4" s="66" t="s">
        <v>1</v>
      </c>
      <c r="D4" s="113" t="s">
        <v>24</v>
      </c>
      <c r="E4" s="11"/>
      <c r="F4" s="116" t="s">
        <v>2</v>
      </c>
      <c r="G4" s="116"/>
      <c r="H4" s="116"/>
      <c r="I4" s="116"/>
      <c r="J4" s="117"/>
      <c r="N4" s="120"/>
      <c r="O4" s="118" t="s">
        <v>176</v>
      </c>
      <c r="S4" s="10"/>
    </row>
    <row r="5" spans="1:57" ht="13.5" customHeight="1" thickBot="1">
      <c r="B5" s="66"/>
      <c r="D5" s="114"/>
      <c r="E5" s="10"/>
    </row>
    <row r="6" spans="1:57" ht="16.5" customHeight="1">
      <c r="B6" s="66" t="s">
        <v>3</v>
      </c>
      <c r="D6" s="115">
        <v>42869</v>
      </c>
      <c r="E6" s="13"/>
      <c r="F6" s="14"/>
      <c r="G6" s="15"/>
      <c r="H6" s="15"/>
      <c r="I6" s="15"/>
      <c r="J6" s="15"/>
      <c r="K6" s="16"/>
      <c r="L6" s="17"/>
      <c r="M6" s="18"/>
      <c r="N6" s="17"/>
      <c r="O6" s="15"/>
      <c r="P6" s="15"/>
      <c r="Q6" s="15"/>
      <c r="R6" s="15"/>
      <c r="S6" s="16"/>
      <c r="T6" s="17"/>
      <c r="U6" s="18"/>
      <c r="V6" s="17"/>
      <c r="W6" s="15"/>
      <c r="X6" s="15"/>
      <c r="Y6" s="15"/>
      <c r="Z6" s="15"/>
      <c r="AA6" s="16"/>
      <c r="AB6" s="17"/>
      <c r="AC6" s="18"/>
      <c r="AD6" s="17"/>
      <c r="AE6" s="15"/>
      <c r="AF6" s="15"/>
      <c r="AG6" s="15"/>
      <c r="AH6" s="15"/>
      <c r="AI6" s="16"/>
      <c r="AJ6" s="17"/>
      <c r="AK6" s="19"/>
      <c r="AL6" s="252" t="s">
        <v>4</v>
      </c>
    </row>
    <row r="7" spans="1:57" ht="12.75" customHeight="1">
      <c r="D7" s="10"/>
      <c r="E7" s="10"/>
      <c r="F7" s="20"/>
      <c r="G7" s="21"/>
      <c r="H7" s="21"/>
      <c r="I7" s="21"/>
      <c r="J7" s="21"/>
      <c r="K7" s="22"/>
      <c r="L7" s="23"/>
      <c r="M7" s="24"/>
      <c r="N7" s="23"/>
      <c r="O7" s="21"/>
      <c r="P7" s="21"/>
      <c r="Q7" s="21"/>
      <c r="R7" s="21"/>
      <c r="S7" s="22"/>
      <c r="T7" s="23"/>
      <c r="U7" s="24"/>
      <c r="V7" s="23"/>
      <c r="W7" s="21"/>
      <c r="X7" s="21"/>
      <c r="Y7" s="21"/>
      <c r="Z7" s="21"/>
      <c r="AA7" s="22"/>
      <c r="AB7" s="23"/>
      <c r="AC7" s="24"/>
      <c r="AD7" s="23"/>
      <c r="AE7" s="21"/>
      <c r="AF7" s="21"/>
      <c r="AG7" s="21"/>
      <c r="AH7" s="21"/>
      <c r="AI7" s="22"/>
      <c r="AJ7" s="23"/>
      <c r="AK7" s="25"/>
      <c r="AL7" s="253"/>
    </row>
    <row r="8" spans="1:57" ht="16.5" customHeight="1" thickBot="1">
      <c r="F8" s="26"/>
      <c r="G8" s="27"/>
      <c r="H8" s="27"/>
      <c r="I8" s="27"/>
      <c r="J8" s="27"/>
      <c r="K8" s="28"/>
      <c r="L8" s="29"/>
      <c r="M8" s="30"/>
      <c r="N8" s="23"/>
      <c r="O8" s="21"/>
      <c r="P8" s="21"/>
      <c r="Q8" s="21"/>
      <c r="R8" s="21"/>
      <c r="S8" s="31"/>
      <c r="T8" s="23"/>
      <c r="U8" s="24"/>
      <c r="V8" s="23"/>
      <c r="W8" s="21"/>
      <c r="X8" s="21"/>
      <c r="Y8" s="21"/>
      <c r="Z8" s="21"/>
      <c r="AA8" s="31"/>
      <c r="AB8" s="23"/>
      <c r="AC8" s="24"/>
      <c r="AD8" s="23"/>
      <c r="AE8" s="21"/>
      <c r="AF8" s="21"/>
      <c r="AG8" s="21"/>
      <c r="AH8" s="21"/>
      <c r="AI8" s="31"/>
      <c r="AJ8" s="23"/>
      <c r="AK8" s="25"/>
      <c r="AL8" s="253"/>
      <c r="AM8" s="1"/>
    </row>
    <row r="9" spans="1:57" s="36" customFormat="1" ht="12.75" customHeight="1" thickBot="1">
      <c r="A9" s="139" t="s">
        <v>25</v>
      </c>
      <c r="B9" s="95" t="s">
        <v>40</v>
      </c>
      <c r="C9" s="96" t="s">
        <v>5</v>
      </c>
      <c r="D9" s="97" t="s">
        <v>6</v>
      </c>
      <c r="E9" s="98" t="s">
        <v>23</v>
      </c>
      <c r="F9" s="34" t="s">
        <v>7</v>
      </c>
      <c r="G9" s="32" t="s">
        <v>8</v>
      </c>
      <c r="H9" s="32" t="s">
        <v>9</v>
      </c>
      <c r="I9" s="32" t="s">
        <v>10</v>
      </c>
      <c r="J9" s="32" t="s">
        <v>11</v>
      </c>
      <c r="K9" s="33" t="s">
        <v>12</v>
      </c>
      <c r="L9" s="34" t="s">
        <v>13</v>
      </c>
      <c r="M9" s="37" t="s">
        <v>14</v>
      </c>
      <c r="N9" s="80" t="s">
        <v>7</v>
      </c>
      <c r="O9" s="88" t="s">
        <v>8</v>
      </c>
      <c r="P9" s="88" t="s">
        <v>9</v>
      </c>
      <c r="Q9" s="88" t="s">
        <v>10</v>
      </c>
      <c r="R9" s="88" t="s">
        <v>11</v>
      </c>
      <c r="S9" s="89" t="s">
        <v>12</v>
      </c>
      <c r="T9" s="81" t="s">
        <v>13</v>
      </c>
      <c r="U9" s="82" t="s">
        <v>14</v>
      </c>
      <c r="V9" s="34" t="s">
        <v>7</v>
      </c>
      <c r="W9" s="32" t="s">
        <v>8</v>
      </c>
      <c r="X9" s="32" t="s">
        <v>9</v>
      </c>
      <c r="Y9" s="32" t="s">
        <v>10</v>
      </c>
      <c r="Z9" s="32" t="s">
        <v>11</v>
      </c>
      <c r="AA9" s="33" t="s">
        <v>12</v>
      </c>
      <c r="AB9" s="34" t="s">
        <v>13</v>
      </c>
      <c r="AC9" s="35" t="s">
        <v>14</v>
      </c>
      <c r="AD9" s="34" t="s">
        <v>7</v>
      </c>
      <c r="AE9" s="32" t="s">
        <v>8</v>
      </c>
      <c r="AF9" s="32" t="s">
        <v>9</v>
      </c>
      <c r="AG9" s="32" t="s">
        <v>10</v>
      </c>
      <c r="AH9" s="32" t="s">
        <v>11</v>
      </c>
      <c r="AI9" s="33" t="s">
        <v>12</v>
      </c>
      <c r="AJ9" s="34" t="s">
        <v>13</v>
      </c>
      <c r="AK9" s="35" t="s">
        <v>14</v>
      </c>
      <c r="AL9" s="25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36" customFormat="1" ht="13.5" customHeight="1">
      <c r="A10" s="83" t="s">
        <v>15</v>
      </c>
      <c r="B10" s="109" t="s">
        <v>49</v>
      </c>
      <c r="C10" s="148">
        <v>2004</v>
      </c>
      <c r="D10" s="90" t="s">
        <v>52</v>
      </c>
      <c r="E10" s="94" t="s">
        <v>85</v>
      </c>
      <c r="F10" s="53">
        <v>2</v>
      </c>
      <c r="G10" s="99">
        <v>9.3000000000000007</v>
      </c>
      <c r="H10" s="99">
        <v>9.3000000000000007</v>
      </c>
      <c r="I10" s="99">
        <v>9.3000000000000007</v>
      </c>
      <c r="J10" s="48"/>
      <c r="K10" s="49">
        <f t="shared" ref="K10:K24" si="0">(SUM(G10:J10)/3)</f>
        <v>9.3000000000000007</v>
      </c>
      <c r="L10" s="47"/>
      <c r="M10" s="54">
        <f t="shared" ref="M10:M24" si="1">F10+K10-L10</f>
        <v>11.3</v>
      </c>
      <c r="N10" s="53">
        <v>3.8</v>
      </c>
      <c r="O10" s="99">
        <v>9.1</v>
      </c>
      <c r="P10" s="99">
        <v>9.1</v>
      </c>
      <c r="Q10" s="99">
        <v>9.1</v>
      </c>
      <c r="R10" s="99">
        <v>9</v>
      </c>
      <c r="S10" s="49">
        <f t="shared" ref="S10:S24" si="2">(SUM(O10:R10)-MIN(O10:R10)-MAX(O10:R10))/2</f>
        <v>9.0999999999999979</v>
      </c>
      <c r="T10" s="47"/>
      <c r="U10" s="54">
        <f t="shared" ref="U10:U24" si="3">N10+S10-T10</f>
        <v>12.899999999999999</v>
      </c>
      <c r="V10" s="53">
        <v>4.0999999999999996</v>
      </c>
      <c r="W10" s="99">
        <v>8.8000000000000007</v>
      </c>
      <c r="X10" s="99">
        <v>8.4</v>
      </c>
      <c r="Y10" s="99">
        <v>8.1999999999999993</v>
      </c>
      <c r="Z10" s="48"/>
      <c r="AA10" s="49">
        <f t="shared" ref="AA10:AA24" si="4">(SUM(W10:Z10)/3)</f>
        <v>8.4666666666666668</v>
      </c>
      <c r="AB10" s="47"/>
      <c r="AC10" s="54">
        <f t="shared" ref="AC10:AC24" si="5">V10+AA10-AB10</f>
        <v>12.566666666666666</v>
      </c>
      <c r="AD10" s="53">
        <v>4.0999999999999996</v>
      </c>
      <c r="AE10" s="99">
        <v>8.6</v>
      </c>
      <c r="AF10" s="99">
        <v>8.4</v>
      </c>
      <c r="AG10" s="99">
        <v>8.6999999999999993</v>
      </c>
      <c r="AH10" s="48"/>
      <c r="AI10" s="49">
        <f t="shared" ref="AI10:AI24" si="6">(SUM(AE10:AH10)/3)</f>
        <v>8.5666666666666664</v>
      </c>
      <c r="AJ10" s="47"/>
      <c r="AK10" s="54">
        <f t="shared" ref="AK10:AK24" si="7">AD10+AI10-AJ10</f>
        <v>12.666666666666666</v>
      </c>
      <c r="AL10" s="60">
        <f t="shared" ref="AL10:AL24" si="8">M10+U10+AC10+AK10</f>
        <v>49.43333333333333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>
      <c r="A11" s="84" t="s">
        <v>16</v>
      </c>
      <c r="B11" s="87" t="s">
        <v>26</v>
      </c>
      <c r="C11" s="108">
        <v>2006</v>
      </c>
      <c r="D11" s="87" t="s">
        <v>51</v>
      </c>
      <c r="E11" s="92" t="s">
        <v>27</v>
      </c>
      <c r="F11" s="55">
        <v>2</v>
      </c>
      <c r="G11" s="100">
        <v>9.3000000000000007</v>
      </c>
      <c r="H11" s="100">
        <v>9.1999999999999993</v>
      </c>
      <c r="I11" s="100">
        <v>9.1</v>
      </c>
      <c r="J11" s="45"/>
      <c r="K11" s="46">
        <f t="shared" si="0"/>
        <v>9.2000000000000011</v>
      </c>
      <c r="L11" s="44"/>
      <c r="M11" s="56">
        <f t="shared" si="1"/>
        <v>11.200000000000001</v>
      </c>
      <c r="N11" s="55">
        <v>3.3</v>
      </c>
      <c r="O11" s="100">
        <v>8.9</v>
      </c>
      <c r="P11" s="100">
        <v>9</v>
      </c>
      <c r="Q11" s="100">
        <v>9</v>
      </c>
      <c r="R11" s="100">
        <v>9.1</v>
      </c>
      <c r="S11" s="46">
        <f t="shared" si="2"/>
        <v>9</v>
      </c>
      <c r="T11" s="44"/>
      <c r="U11" s="56">
        <f t="shared" si="3"/>
        <v>12.3</v>
      </c>
      <c r="V11" s="55">
        <v>4.3</v>
      </c>
      <c r="W11" s="100">
        <v>8.6999999999999993</v>
      </c>
      <c r="X11" s="100">
        <v>8</v>
      </c>
      <c r="Y11" s="100">
        <v>8.4</v>
      </c>
      <c r="Z11" s="45"/>
      <c r="AA11" s="46">
        <f t="shared" si="4"/>
        <v>8.3666666666666671</v>
      </c>
      <c r="AB11" s="44"/>
      <c r="AC11" s="56">
        <f t="shared" si="5"/>
        <v>12.666666666666668</v>
      </c>
      <c r="AD11" s="55">
        <v>3.7</v>
      </c>
      <c r="AE11" s="100">
        <v>8.6</v>
      </c>
      <c r="AF11" s="100">
        <v>8.5</v>
      </c>
      <c r="AG11" s="100">
        <v>8.6999999999999993</v>
      </c>
      <c r="AH11" s="45"/>
      <c r="AI11" s="46">
        <f t="shared" si="6"/>
        <v>8.6</v>
      </c>
      <c r="AJ11" s="44"/>
      <c r="AK11" s="56">
        <f t="shared" si="7"/>
        <v>12.3</v>
      </c>
      <c r="AL11" s="61">
        <f t="shared" si="8"/>
        <v>48.466666666666669</v>
      </c>
    </row>
    <row r="12" spans="1:57" ht="12.75" customHeight="1">
      <c r="A12" s="84" t="s">
        <v>17</v>
      </c>
      <c r="B12" s="87" t="s">
        <v>171</v>
      </c>
      <c r="C12" s="108">
        <v>2005</v>
      </c>
      <c r="D12" s="87" t="s">
        <v>141</v>
      </c>
      <c r="E12" s="92" t="s">
        <v>142</v>
      </c>
      <c r="F12" s="55">
        <v>2</v>
      </c>
      <c r="G12" s="100">
        <v>9.5</v>
      </c>
      <c r="H12" s="100">
        <v>9.6</v>
      </c>
      <c r="I12" s="100">
        <v>9.5</v>
      </c>
      <c r="J12" s="45"/>
      <c r="K12" s="46">
        <f t="shared" si="0"/>
        <v>9.5333333333333332</v>
      </c>
      <c r="L12" s="44"/>
      <c r="M12" s="56">
        <f t="shared" si="1"/>
        <v>11.533333333333333</v>
      </c>
      <c r="N12" s="55">
        <v>3.2</v>
      </c>
      <c r="O12" s="100">
        <v>8.4</v>
      </c>
      <c r="P12" s="100">
        <v>8.5</v>
      </c>
      <c r="Q12" s="100">
        <v>8.5</v>
      </c>
      <c r="R12" s="100">
        <v>8.3000000000000007</v>
      </c>
      <c r="S12" s="46">
        <f t="shared" si="2"/>
        <v>8.4500000000000011</v>
      </c>
      <c r="T12" s="44"/>
      <c r="U12" s="56">
        <f t="shared" si="3"/>
        <v>11.650000000000002</v>
      </c>
      <c r="V12" s="55">
        <v>3.8</v>
      </c>
      <c r="W12" s="100">
        <v>8.5</v>
      </c>
      <c r="X12" s="100">
        <v>8.1999999999999993</v>
      </c>
      <c r="Y12" s="100">
        <v>7.7</v>
      </c>
      <c r="Z12" s="45"/>
      <c r="AA12" s="46">
        <f t="shared" si="4"/>
        <v>8.1333333333333329</v>
      </c>
      <c r="AB12" s="44"/>
      <c r="AC12" s="56">
        <f t="shared" si="5"/>
        <v>11.933333333333334</v>
      </c>
      <c r="AD12" s="55">
        <v>3.6</v>
      </c>
      <c r="AE12" s="100">
        <v>8.8000000000000007</v>
      </c>
      <c r="AF12" s="100">
        <v>8.8000000000000007</v>
      </c>
      <c r="AG12" s="100">
        <v>8.8000000000000007</v>
      </c>
      <c r="AH12" s="45"/>
      <c r="AI12" s="46">
        <f t="shared" si="6"/>
        <v>8.8000000000000007</v>
      </c>
      <c r="AJ12" s="44"/>
      <c r="AK12" s="56">
        <f t="shared" si="7"/>
        <v>12.4</v>
      </c>
      <c r="AL12" s="61">
        <f t="shared" si="8"/>
        <v>47.516666666666673</v>
      </c>
    </row>
    <row r="13" spans="1:57">
      <c r="A13" s="84" t="s">
        <v>18</v>
      </c>
      <c r="B13" s="107" t="s">
        <v>163</v>
      </c>
      <c r="C13" s="108">
        <v>2005</v>
      </c>
      <c r="D13" s="87" t="s">
        <v>137</v>
      </c>
      <c r="E13" s="92" t="s">
        <v>124</v>
      </c>
      <c r="F13" s="55">
        <v>2</v>
      </c>
      <c r="G13" s="100">
        <v>9.1999999999999993</v>
      </c>
      <c r="H13" s="100">
        <v>9.3000000000000007</v>
      </c>
      <c r="I13" s="100">
        <v>9.1</v>
      </c>
      <c r="J13" s="45"/>
      <c r="K13" s="46">
        <f t="shared" si="0"/>
        <v>9.2000000000000011</v>
      </c>
      <c r="L13" s="44"/>
      <c r="M13" s="56">
        <f t="shared" si="1"/>
        <v>11.200000000000001</v>
      </c>
      <c r="N13" s="55">
        <v>2.8</v>
      </c>
      <c r="O13" s="100">
        <v>8.8000000000000007</v>
      </c>
      <c r="P13" s="100">
        <v>8.9</v>
      </c>
      <c r="Q13" s="100">
        <v>8.9</v>
      </c>
      <c r="R13" s="100">
        <v>9.1</v>
      </c>
      <c r="S13" s="46">
        <f t="shared" si="2"/>
        <v>8.9000000000000021</v>
      </c>
      <c r="T13" s="44"/>
      <c r="U13" s="56">
        <f t="shared" si="3"/>
        <v>11.700000000000003</v>
      </c>
      <c r="V13" s="55">
        <v>3.8</v>
      </c>
      <c r="W13" s="100">
        <v>8.5</v>
      </c>
      <c r="X13" s="100">
        <v>8.6999999999999993</v>
      </c>
      <c r="Y13" s="100">
        <v>8.1999999999999993</v>
      </c>
      <c r="Z13" s="45"/>
      <c r="AA13" s="46">
        <f t="shared" si="4"/>
        <v>8.4666666666666668</v>
      </c>
      <c r="AB13" s="44"/>
      <c r="AC13" s="56">
        <f t="shared" si="5"/>
        <v>12.266666666666666</v>
      </c>
      <c r="AD13" s="55">
        <v>3.9</v>
      </c>
      <c r="AE13" s="100">
        <v>8.4</v>
      </c>
      <c r="AF13" s="100">
        <v>8.5</v>
      </c>
      <c r="AG13" s="100">
        <v>8.1999999999999993</v>
      </c>
      <c r="AH13" s="45"/>
      <c r="AI13" s="46">
        <f t="shared" si="6"/>
        <v>8.3666666666666654</v>
      </c>
      <c r="AJ13" s="44"/>
      <c r="AK13" s="56">
        <f t="shared" si="7"/>
        <v>12.266666666666666</v>
      </c>
      <c r="AL13" s="61">
        <f t="shared" si="8"/>
        <v>47.433333333333337</v>
      </c>
    </row>
    <row r="14" spans="1:57">
      <c r="A14" s="84" t="s">
        <v>19</v>
      </c>
      <c r="B14" s="107" t="s">
        <v>169</v>
      </c>
      <c r="C14" s="108">
        <v>2004</v>
      </c>
      <c r="D14" s="87" t="s">
        <v>52</v>
      </c>
      <c r="E14" s="92" t="s">
        <v>85</v>
      </c>
      <c r="F14" s="55">
        <v>2</v>
      </c>
      <c r="G14" s="100">
        <v>9.3000000000000007</v>
      </c>
      <c r="H14" s="100">
        <v>9.3000000000000007</v>
      </c>
      <c r="I14" s="100">
        <v>9.1999999999999993</v>
      </c>
      <c r="J14" s="45"/>
      <c r="K14" s="46">
        <f t="shared" si="0"/>
        <v>9.2666666666666675</v>
      </c>
      <c r="L14" s="44"/>
      <c r="M14" s="56">
        <f t="shared" si="1"/>
        <v>11.266666666666667</v>
      </c>
      <c r="N14" s="55">
        <v>3.8</v>
      </c>
      <c r="O14" s="100">
        <v>8.1</v>
      </c>
      <c r="P14" s="100">
        <v>8</v>
      </c>
      <c r="Q14" s="100">
        <v>8.1</v>
      </c>
      <c r="R14" s="100">
        <v>8</v>
      </c>
      <c r="S14" s="46">
        <f t="shared" si="2"/>
        <v>8.0500000000000007</v>
      </c>
      <c r="T14" s="44"/>
      <c r="U14" s="56">
        <f t="shared" si="3"/>
        <v>11.850000000000001</v>
      </c>
      <c r="V14" s="55">
        <v>4.2</v>
      </c>
      <c r="W14" s="100">
        <v>7.5</v>
      </c>
      <c r="X14" s="100">
        <v>7.4</v>
      </c>
      <c r="Y14" s="100">
        <v>7.2</v>
      </c>
      <c r="Z14" s="45"/>
      <c r="AA14" s="46">
        <f t="shared" si="4"/>
        <v>7.3666666666666671</v>
      </c>
      <c r="AB14" s="44"/>
      <c r="AC14" s="56">
        <f t="shared" si="5"/>
        <v>11.566666666666666</v>
      </c>
      <c r="AD14" s="55">
        <v>4.0999999999999996</v>
      </c>
      <c r="AE14" s="100">
        <v>8.1999999999999993</v>
      </c>
      <c r="AF14" s="100">
        <v>8.1999999999999993</v>
      </c>
      <c r="AG14" s="100">
        <v>8.6</v>
      </c>
      <c r="AH14" s="45"/>
      <c r="AI14" s="46">
        <f t="shared" si="6"/>
        <v>8.3333333333333339</v>
      </c>
      <c r="AJ14" s="44"/>
      <c r="AK14" s="56">
        <f t="shared" si="7"/>
        <v>12.433333333333334</v>
      </c>
      <c r="AL14" s="61">
        <f t="shared" si="8"/>
        <v>47.116666666666674</v>
      </c>
    </row>
    <row r="15" spans="1:57">
      <c r="A15" s="84" t="s">
        <v>20</v>
      </c>
      <c r="B15" s="87" t="s">
        <v>170</v>
      </c>
      <c r="C15" s="108">
        <v>2005</v>
      </c>
      <c r="D15" s="87" t="s">
        <v>141</v>
      </c>
      <c r="E15" s="92" t="s">
        <v>142</v>
      </c>
      <c r="F15" s="55">
        <v>2</v>
      </c>
      <c r="G15" s="100">
        <v>9</v>
      </c>
      <c r="H15" s="100">
        <v>9</v>
      </c>
      <c r="I15" s="100">
        <v>9</v>
      </c>
      <c r="J15" s="45"/>
      <c r="K15" s="46">
        <f t="shared" si="0"/>
        <v>9</v>
      </c>
      <c r="L15" s="44"/>
      <c r="M15" s="56">
        <f t="shared" si="1"/>
        <v>11</v>
      </c>
      <c r="N15" s="55">
        <v>2.8</v>
      </c>
      <c r="O15" s="100">
        <v>9</v>
      </c>
      <c r="P15" s="100">
        <v>9.1</v>
      </c>
      <c r="Q15" s="100">
        <v>9</v>
      </c>
      <c r="R15" s="100">
        <v>9.1</v>
      </c>
      <c r="S15" s="46">
        <f t="shared" si="2"/>
        <v>9.0500000000000007</v>
      </c>
      <c r="T15" s="44"/>
      <c r="U15" s="56">
        <f t="shared" si="3"/>
        <v>11.850000000000001</v>
      </c>
      <c r="V15" s="55">
        <v>3.4</v>
      </c>
      <c r="W15" s="100">
        <v>8.9</v>
      </c>
      <c r="X15" s="100">
        <v>9</v>
      </c>
      <c r="Y15" s="100">
        <v>8.9</v>
      </c>
      <c r="Z15" s="45"/>
      <c r="AA15" s="46">
        <f t="shared" si="4"/>
        <v>8.9333333333333318</v>
      </c>
      <c r="AB15" s="44"/>
      <c r="AC15" s="56">
        <f t="shared" si="5"/>
        <v>12.333333333333332</v>
      </c>
      <c r="AD15" s="55">
        <v>3.2</v>
      </c>
      <c r="AE15" s="100">
        <v>8.3000000000000007</v>
      </c>
      <c r="AF15" s="100">
        <v>8.1999999999999993</v>
      </c>
      <c r="AG15" s="100">
        <v>8.5</v>
      </c>
      <c r="AH15" s="45"/>
      <c r="AI15" s="46">
        <f t="shared" si="6"/>
        <v>8.3333333333333339</v>
      </c>
      <c r="AJ15" s="44"/>
      <c r="AK15" s="56">
        <f t="shared" si="7"/>
        <v>11.533333333333335</v>
      </c>
      <c r="AL15" s="61">
        <f t="shared" si="8"/>
        <v>46.716666666666669</v>
      </c>
    </row>
    <row r="16" spans="1:57">
      <c r="A16" s="84" t="s">
        <v>21</v>
      </c>
      <c r="B16" s="107" t="s">
        <v>162</v>
      </c>
      <c r="C16" s="108">
        <v>2004</v>
      </c>
      <c r="D16" s="87" t="s">
        <v>137</v>
      </c>
      <c r="E16" s="92" t="s">
        <v>124</v>
      </c>
      <c r="F16" s="55">
        <v>2</v>
      </c>
      <c r="G16" s="100">
        <v>9.5</v>
      </c>
      <c r="H16" s="100">
        <v>9.1</v>
      </c>
      <c r="I16" s="100">
        <v>8.9</v>
      </c>
      <c r="J16" s="45"/>
      <c r="K16" s="46">
        <f t="shared" si="0"/>
        <v>9.1666666666666661</v>
      </c>
      <c r="L16" s="44"/>
      <c r="M16" s="56">
        <f t="shared" si="1"/>
        <v>11.166666666666666</v>
      </c>
      <c r="N16" s="55">
        <v>2.8</v>
      </c>
      <c r="O16" s="100">
        <v>9.1</v>
      </c>
      <c r="P16" s="100">
        <v>9</v>
      </c>
      <c r="Q16" s="100">
        <v>9</v>
      </c>
      <c r="R16" s="100">
        <v>9.1</v>
      </c>
      <c r="S16" s="46">
        <f t="shared" si="2"/>
        <v>9.0500000000000007</v>
      </c>
      <c r="T16" s="44"/>
      <c r="U16" s="56">
        <f t="shared" si="3"/>
        <v>11.850000000000001</v>
      </c>
      <c r="V16" s="55">
        <v>3.7</v>
      </c>
      <c r="W16" s="100">
        <v>7.3</v>
      </c>
      <c r="X16" s="100">
        <v>7.5</v>
      </c>
      <c r="Y16" s="100">
        <v>6.5</v>
      </c>
      <c r="Z16" s="45"/>
      <c r="AA16" s="46">
        <f t="shared" si="4"/>
        <v>7.1000000000000005</v>
      </c>
      <c r="AB16" s="44"/>
      <c r="AC16" s="56">
        <f t="shared" si="5"/>
        <v>10.8</v>
      </c>
      <c r="AD16" s="55">
        <v>3.9</v>
      </c>
      <c r="AE16" s="100">
        <v>8.4</v>
      </c>
      <c r="AF16" s="100">
        <v>8.3000000000000007</v>
      </c>
      <c r="AG16" s="100">
        <v>8.5</v>
      </c>
      <c r="AH16" s="45"/>
      <c r="AI16" s="46">
        <f t="shared" si="6"/>
        <v>8.4</v>
      </c>
      <c r="AJ16" s="44"/>
      <c r="AK16" s="56">
        <f t="shared" si="7"/>
        <v>12.3</v>
      </c>
      <c r="AL16" s="61">
        <f t="shared" si="8"/>
        <v>46.11666666666666</v>
      </c>
    </row>
    <row r="17" spans="1:39">
      <c r="A17" s="84" t="s">
        <v>22</v>
      </c>
      <c r="B17" s="87" t="s">
        <v>168</v>
      </c>
      <c r="C17" s="108">
        <v>2006</v>
      </c>
      <c r="D17" s="87" t="s">
        <v>51</v>
      </c>
      <c r="E17" s="92" t="s">
        <v>27</v>
      </c>
      <c r="F17" s="55">
        <v>2</v>
      </c>
      <c r="G17" s="100">
        <v>8.1</v>
      </c>
      <c r="H17" s="100">
        <v>8.5</v>
      </c>
      <c r="I17" s="100">
        <v>8.3000000000000007</v>
      </c>
      <c r="J17" s="45"/>
      <c r="K17" s="46">
        <f t="shared" si="0"/>
        <v>8.3000000000000007</v>
      </c>
      <c r="L17" s="44"/>
      <c r="M17" s="56">
        <f t="shared" si="1"/>
        <v>10.3</v>
      </c>
      <c r="N17" s="55">
        <v>2.8</v>
      </c>
      <c r="O17" s="100">
        <v>9.3000000000000007</v>
      </c>
      <c r="P17" s="100">
        <v>9.4</v>
      </c>
      <c r="Q17" s="100">
        <v>9.4</v>
      </c>
      <c r="R17" s="100">
        <v>9.5</v>
      </c>
      <c r="S17" s="46">
        <f t="shared" si="2"/>
        <v>9.4</v>
      </c>
      <c r="T17" s="44"/>
      <c r="U17" s="56">
        <f t="shared" si="3"/>
        <v>12.2</v>
      </c>
      <c r="V17" s="55">
        <v>3.8</v>
      </c>
      <c r="W17" s="100">
        <v>7.2</v>
      </c>
      <c r="X17" s="100">
        <v>7.5</v>
      </c>
      <c r="Y17" s="100">
        <v>7.7</v>
      </c>
      <c r="Z17" s="45"/>
      <c r="AA17" s="46">
        <f t="shared" si="4"/>
        <v>7.4666666666666659</v>
      </c>
      <c r="AB17" s="44"/>
      <c r="AC17" s="56">
        <f t="shared" si="5"/>
        <v>11.266666666666666</v>
      </c>
      <c r="AD17" s="55">
        <v>3.6</v>
      </c>
      <c r="AE17" s="100">
        <v>8.6999999999999993</v>
      </c>
      <c r="AF17" s="100">
        <v>8.5</v>
      </c>
      <c r="AG17" s="100">
        <v>8.6999999999999993</v>
      </c>
      <c r="AH17" s="45"/>
      <c r="AI17" s="46">
        <f t="shared" si="6"/>
        <v>8.6333333333333329</v>
      </c>
      <c r="AJ17" s="44"/>
      <c r="AK17" s="56">
        <f t="shared" si="7"/>
        <v>12.233333333333333</v>
      </c>
      <c r="AL17" s="61">
        <f t="shared" si="8"/>
        <v>46</v>
      </c>
    </row>
    <row r="18" spans="1:39">
      <c r="A18" s="84" t="s">
        <v>39</v>
      </c>
      <c r="B18" s="87" t="s">
        <v>38</v>
      </c>
      <c r="C18" s="108">
        <v>2006</v>
      </c>
      <c r="D18" s="87" t="s">
        <v>133</v>
      </c>
      <c r="E18" s="92" t="s">
        <v>50</v>
      </c>
      <c r="F18" s="55">
        <v>2</v>
      </c>
      <c r="G18" s="100">
        <v>9</v>
      </c>
      <c r="H18" s="100">
        <v>8.9</v>
      </c>
      <c r="I18" s="100">
        <v>9</v>
      </c>
      <c r="J18" s="45"/>
      <c r="K18" s="46">
        <f t="shared" si="0"/>
        <v>8.9666666666666668</v>
      </c>
      <c r="L18" s="44"/>
      <c r="M18" s="56">
        <f t="shared" si="1"/>
        <v>10.966666666666667</v>
      </c>
      <c r="N18" s="55">
        <v>2.2999999999999998</v>
      </c>
      <c r="O18" s="100">
        <v>9.4</v>
      </c>
      <c r="P18" s="100">
        <v>9.4</v>
      </c>
      <c r="Q18" s="100">
        <v>9.4</v>
      </c>
      <c r="R18" s="100">
        <v>9.1999999999999993</v>
      </c>
      <c r="S18" s="46">
        <f t="shared" si="2"/>
        <v>9.4000000000000021</v>
      </c>
      <c r="T18" s="44"/>
      <c r="U18" s="56">
        <f t="shared" si="3"/>
        <v>11.700000000000003</v>
      </c>
      <c r="V18" s="55">
        <v>3.6</v>
      </c>
      <c r="W18" s="100">
        <v>6.8</v>
      </c>
      <c r="X18" s="100">
        <v>7.2</v>
      </c>
      <c r="Y18" s="100">
        <v>7.2</v>
      </c>
      <c r="Z18" s="45"/>
      <c r="AA18" s="46">
        <f t="shared" si="4"/>
        <v>7.0666666666666664</v>
      </c>
      <c r="AB18" s="44"/>
      <c r="AC18" s="56">
        <f t="shared" si="5"/>
        <v>10.666666666666666</v>
      </c>
      <c r="AD18" s="55">
        <v>3.5</v>
      </c>
      <c r="AE18" s="100">
        <v>8.5</v>
      </c>
      <c r="AF18" s="100">
        <v>8.3000000000000007</v>
      </c>
      <c r="AG18" s="100">
        <v>8.5</v>
      </c>
      <c r="AH18" s="45"/>
      <c r="AI18" s="46">
        <f t="shared" si="6"/>
        <v>8.4333333333333336</v>
      </c>
      <c r="AJ18" s="44"/>
      <c r="AK18" s="56">
        <f t="shared" si="7"/>
        <v>11.933333333333334</v>
      </c>
      <c r="AL18" s="61">
        <f t="shared" si="8"/>
        <v>45.266666666666666</v>
      </c>
    </row>
    <row r="19" spans="1:39">
      <c r="A19" s="84" t="s">
        <v>45</v>
      </c>
      <c r="B19" s="87" t="s">
        <v>34</v>
      </c>
      <c r="C19" s="108">
        <v>2006</v>
      </c>
      <c r="D19" s="87" t="s">
        <v>133</v>
      </c>
      <c r="E19" s="92" t="s">
        <v>50</v>
      </c>
      <c r="F19" s="55">
        <v>2.4</v>
      </c>
      <c r="G19" s="100">
        <v>9.1999999999999993</v>
      </c>
      <c r="H19" s="100">
        <v>9.1</v>
      </c>
      <c r="I19" s="100">
        <v>9.1</v>
      </c>
      <c r="J19" s="45"/>
      <c r="K19" s="46">
        <f t="shared" si="0"/>
        <v>9.1333333333333329</v>
      </c>
      <c r="L19" s="44"/>
      <c r="M19" s="56">
        <f t="shared" si="1"/>
        <v>11.533333333333333</v>
      </c>
      <c r="N19" s="55">
        <v>3</v>
      </c>
      <c r="O19" s="100">
        <v>8.5</v>
      </c>
      <c r="P19" s="100">
        <v>8.5</v>
      </c>
      <c r="Q19" s="100">
        <v>8.3000000000000007</v>
      </c>
      <c r="R19" s="100">
        <v>8.5</v>
      </c>
      <c r="S19" s="46">
        <f t="shared" si="2"/>
        <v>8.4999999999999982</v>
      </c>
      <c r="T19" s="44"/>
      <c r="U19" s="56">
        <f t="shared" si="3"/>
        <v>11.499999999999998</v>
      </c>
      <c r="V19" s="55">
        <v>3.9</v>
      </c>
      <c r="W19" s="100">
        <v>6.8</v>
      </c>
      <c r="X19" s="100">
        <v>6.5</v>
      </c>
      <c r="Y19" s="100">
        <v>6.4</v>
      </c>
      <c r="Z19" s="45"/>
      <c r="AA19" s="46">
        <f t="shared" si="4"/>
        <v>6.5666666666666673</v>
      </c>
      <c r="AB19" s="44"/>
      <c r="AC19" s="56">
        <f t="shared" si="5"/>
        <v>10.466666666666667</v>
      </c>
      <c r="AD19" s="55">
        <v>3.6</v>
      </c>
      <c r="AE19" s="100">
        <v>8.1999999999999993</v>
      </c>
      <c r="AF19" s="100">
        <v>8.1</v>
      </c>
      <c r="AG19" s="100">
        <v>8</v>
      </c>
      <c r="AH19" s="45"/>
      <c r="AI19" s="46">
        <f t="shared" si="6"/>
        <v>8.1</v>
      </c>
      <c r="AJ19" s="44"/>
      <c r="AK19" s="56">
        <f t="shared" si="7"/>
        <v>11.7</v>
      </c>
      <c r="AL19" s="61">
        <f t="shared" si="8"/>
        <v>45.2</v>
      </c>
    </row>
    <row r="20" spans="1:39">
      <c r="A20" s="84" t="s">
        <v>46</v>
      </c>
      <c r="B20" s="107" t="s">
        <v>164</v>
      </c>
      <c r="C20" s="108">
        <v>2006</v>
      </c>
      <c r="D20" s="87" t="s">
        <v>137</v>
      </c>
      <c r="E20" s="92" t="s">
        <v>124</v>
      </c>
      <c r="F20" s="55">
        <v>2</v>
      </c>
      <c r="G20" s="100">
        <v>9.1</v>
      </c>
      <c r="H20" s="100">
        <v>9</v>
      </c>
      <c r="I20" s="100">
        <v>9.1</v>
      </c>
      <c r="J20" s="45"/>
      <c r="K20" s="46">
        <f t="shared" si="0"/>
        <v>9.0666666666666682</v>
      </c>
      <c r="L20" s="44"/>
      <c r="M20" s="56">
        <f t="shared" si="1"/>
        <v>11.066666666666668</v>
      </c>
      <c r="N20" s="55">
        <v>2.4</v>
      </c>
      <c r="O20" s="100">
        <v>8.4</v>
      </c>
      <c r="P20" s="100">
        <v>8.3000000000000007</v>
      </c>
      <c r="Q20" s="100">
        <v>8.3000000000000007</v>
      </c>
      <c r="R20" s="100">
        <v>8.8000000000000007</v>
      </c>
      <c r="S20" s="46">
        <f t="shared" si="2"/>
        <v>8.3500000000000014</v>
      </c>
      <c r="T20" s="44"/>
      <c r="U20" s="56">
        <f t="shared" si="3"/>
        <v>10.750000000000002</v>
      </c>
      <c r="V20" s="55">
        <v>3.9</v>
      </c>
      <c r="W20" s="100">
        <v>7.1</v>
      </c>
      <c r="X20" s="100">
        <v>7</v>
      </c>
      <c r="Y20" s="100">
        <v>6.7</v>
      </c>
      <c r="Z20" s="45"/>
      <c r="AA20" s="46">
        <f t="shared" si="4"/>
        <v>6.9333333333333336</v>
      </c>
      <c r="AB20" s="44"/>
      <c r="AC20" s="56">
        <f t="shared" si="5"/>
        <v>10.833333333333334</v>
      </c>
      <c r="AD20" s="55">
        <v>3.7</v>
      </c>
      <c r="AE20" s="100">
        <v>8</v>
      </c>
      <c r="AF20" s="100">
        <v>8.1</v>
      </c>
      <c r="AG20" s="100">
        <v>8.1999999999999993</v>
      </c>
      <c r="AH20" s="45"/>
      <c r="AI20" s="46">
        <f t="shared" si="6"/>
        <v>8.1</v>
      </c>
      <c r="AJ20" s="44"/>
      <c r="AK20" s="56">
        <f t="shared" si="7"/>
        <v>11.8</v>
      </c>
      <c r="AL20" s="61">
        <f t="shared" si="8"/>
        <v>44.45</v>
      </c>
    </row>
    <row r="21" spans="1:39">
      <c r="A21" s="84" t="s">
        <v>96</v>
      </c>
      <c r="B21" s="87" t="s">
        <v>166</v>
      </c>
      <c r="C21" s="108">
        <v>2005</v>
      </c>
      <c r="D21" s="87" t="s">
        <v>133</v>
      </c>
      <c r="E21" s="92" t="s">
        <v>50</v>
      </c>
      <c r="F21" s="55">
        <v>2</v>
      </c>
      <c r="G21" s="100">
        <v>8</v>
      </c>
      <c r="H21" s="100">
        <v>8.1999999999999993</v>
      </c>
      <c r="I21" s="100">
        <v>8.1999999999999993</v>
      </c>
      <c r="J21" s="45"/>
      <c r="K21" s="46">
        <f t="shared" si="0"/>
        <v>8.1333333333333329</v>
      </c>
      <c r="L21" s="44"/>
      <c r="M21" s="56">
        <f t="shared" si="1"/>
        <v>10.133333333333333</v>
      </c>
      <c r="N21" s="55">
        <v>2.6</v>
      </c>
      <c r="O21" s="100">
        <v>7.6</v>
      </c>
      <c r="P21" s="100">
        <v>7.6</v>
      </c>
      <c r="Q21" s="100">
        <v>7.7</v>
      </c>
      <c r="R21" s="100">
        <v>7.7</v>
      </c>
      <c r="S21" s="46">
        <f t="shared" si="2"/>
        <v>7.65</v>
      </c>
      <c r="T21" s="44"/>
      <c r="U21" s="56">
        <f t="shared" si="3"/>
        <v>10.25</v>
      </c>
      <c r="V21" s="55">
        <v>2.9</v>
      </c>
      <c r="W21" s="100">
        <v>8</v>
      </c>
      <c r="X21" s="100">
        <v>7.7</v>
      </c>
      <c r="Y21" s="100">
        <v>8</v>
      </c>
      <c r="Z21" s="45"/>
      <c r="AA21" s="46">
        <f t="shared" si="4"/>
        <v>7.8999999999999995</v>
      </c>
      <c r="AB21" s="44"/>
      <c r="AC21" s="56">
        <f t="shared" si="5"/>
        <v>10.799999999999999</v>
      </c>
      <c r="AD21" s="55">
        <v>3.5</v>
      </c>
      <c r="AE21" s="100">
        <v>7.5</v>
      </c>
      <c r="AF21" s="100">
        <v>7.6</v>
      </c>
      <c r="AG21" s="100">
        <v>8</v>
      </c>
      <c r="AH21" s="45"/>
      <c r="AI21" s="46">
        <f t="shared" si="6"/>
        <v>7.7</v>
      </c>
      <c r="AJ21" s="44"/>
      <c r="AK21" s="56">
        <f t="shared" si="7"/>
        <v>11.2</v>
      </c>
      <c r="AL21" s="61">
        <f t="shared" si="8"/>
        <v>42.383333333333326</v>
      </c>
    </row>
    <row r="22" spans="1:39">
      <c r="A22" s="84" t="s">
        <v>95</v>
      </c>
      <c r="B22" s="87" t="s">
        <v>165</v>
      </c>
      <c r="C22" s="108">
        <v>2005</v>
      </c>
      <c r="D22" s="87" t="s">
        <v>133</v>
      </c>
      <c r="E22" s="92" t="s">
        <v>50</v>
      </c>
      <c r="F22" s="55">
        <v>2</v>
      </c>
      <c r="G22" s="100">
        <v>8.6</v>
      </c>
      <c r="H22" s="100">
        <v>8.6999999999999993</v>
      </c>
      <c r="I22" s="100">
        <v>8.6999999999999993</v>
      </c>
      <c r="J22" s="45"/>
      <c r="K22" s="46">
        <f t="shared" si="0"/>
        <v>8.6666666666666661</v>
      </c>
      <c r="L22" s="44"/>
      <c r="M22" s="56">
        <f t="shared" si="1"/>
        <v>10.666666666666666</v>
      </c>
      <c r="N22" s="55">
        <v>1.6</v>
      </c>
      <c r="O22" s="100">
        <v>9.3000000000000007</v>
      </c>
      <c r="P22" s="100">
        <v>9.4</v>
      </c>
      <c r="Q22" s="100">
        <v>9.3000000000000007</v>
      </c>
      <c r="R22" s="100">
        <v>9.5</v>
      </c>
      <c r="S22" s="46">
        <f t="shared" si="2"/>
        <v>9.35</v>
      </c>
      <c r="T22" s="44"/>
      <c r="U22" s="56">
        <f t="shared" si="3"/>
        <v>10.95</v>
      </c>
      <c r="V22" s="55">
        <v>2.8</v>
      </c>
      <c r="W22" s="100">
        <v>6.8</v>
      </c>
      <c r="X22" s="100">
        <v>6.5</v>
      </c>
      <c r="Y22" s="100">
        <v>6.8</v>
      </c>
      <c r="Z22" s="45"/>
      <c r="AA22" s="46">
        <f t="shared" si="4"/>
        <v>6.7</v>
      </c>
      <c r="AB22" s="44"/>
      <c r="AC22" s="56">
        <f t="shared" si="5"/>
        <v>9.5</v>
      </c>
      <c r="AD22" s="55">
        <v>2.8</v>
      </c>
      <c r="AE22" s="100">
        <v>8.1999999999999993</v>
      </c>
      <c r="AF22" s="100">
        <v>8.4</v>
      </c>
      <c r="AG22" s="100">
        <v>8.4</v>
      </c>
      <c r="AH22" s="45"/>
      <c r="AI22" s="46">
        <f t="shared" si="6"/>
        <v>8.3333333333333339</v>
      </c>
      <c r="AJ22" s="44"/>
      <c r="AK22" s="56">
        <f t="shared" si="7"/>
        <v>11.133333333333333</v>
      </c>
      <c r="AL22" s="61">
        <f t="shared" si="8"/>
        <v>42.25</v>
      </c>
    </row>
    <row r="23" spans="1:39">
      <c r="A23" s="84" t="s">
        <v>97</v>
      </c>
      <c r="B23" s="87" t="s">
        <v>167</v>
      </c>
      <c r="C23" s="108">
        <v>2006</v>
      </c>
      <c r="D23" s="87" t="s">
        <v>136</v>
      </c>
      <c r="E23" s="92" t="s">
        <v>59</v>
      </c>
      <c r="F23" s="55">
        <v>2</v>
      </c>
      <c r="G23" s="100">
        <v>8.1999999999999993</v>
      </c>
      <c r="H23" s="100">
        <v>8.1</v>
      </c>
      <c r="I23" s="100">
        <v>8.4</v>
      </c>
      <c r="J23" s="45"/>
      <c r="K23" s="46">
        <f t="shared" si="0"/>
        <v>8.2333333333333325</v>
      </c>
      <c r="L23" s="44"/>
      <c r="M23" s="56">
        <f t="shared" si="1"/>
        <v>10.233333333333333</v>
      </c>
      <c r="N23" s="55">
        <v>2.2999999999999998</v>
      </c>
      <c r="O23" s="100">
        <v>8.6999999999999993</v>
      </c>
      <c r="P23" s="100">
        <v>8.4</v>
      </c>
      <c r="Q23" s="100">
        <v>8.5</v>
      </c>
      <c r="R23" s="100">
        <v>8.3000000000000007</v>
      </c>
      <c r="S23" s="46">
        <f t="shared" si="2"/>
        <v>8.4500000000000028</v>
      </c>
      <c r="T23" s="44"/>
      <c r="U23" s="56">
        <f t="shared" si="3"/>
        <v>10.750000000000004</v>
      </c>
      <c r="V23" s="55">
        <v>3.5</v>
      </c>
      <c r="W23" s="100">
        <v>6</v>
      </c>
      <c r="X23" s="100">
        <v>6</v>
      </c>
      <c r="Y23" s="100">
        <v>5.7</v>
      </c>
      <c r="Z23" s="45"/>
      <c r="AA23" s="46">
        <f t="shared" si="4"/>
        <v>5.8999999999999995</v>
      </c>
      <c r="AB23" s="44"/>
      <c r="AC23" s="56">
        <f t="shared" si="5"/>
        <v>9.3999999999999986</v>
      </c>
      <c r="AD23" s="55">
        <v>3.6</v>
      </c>
      <c r="AE23" s="100">
        <v>7.6</v>
      </c>
      <c r="AF23" s="100">
        <v>7.5</v>
      </c>
      <c r="AG23" s="100">
        <v>7.7</v>
      </c>
      <c r="AH23" s="45"/>
      <c r="AI23" s="46">
        <f t="shared" si="6"/>
        <v>7.6000000000000005</v>
      </c>
      <c r="AJ23" s="44"/>
      <c r="AK23" s="56">
        <f t="shared" si="7"/>
        <v>11.200000000000001</v>
      </c>
      <c r="AL23" s="61">
        <f t="shared" si="8"/>
        <v>41.583333333333336</v>
      </c>
    </row>
    <row r="24" spans="1:39" ht="13.5" thickBot="1">
      <c r="A24" s="85" t="s">
        <v>98</v>
      </c>
      <c r="B24" s="91" t="s">
        <v>28</v>
      </c>
      <c r="C24" s="149">
        <v>2004</v>
      </c>
      <c r="D24" s="91" t="s">
        <v>51</v>
      </c>
      <c r="E24" s="93" t="s">
        <v>27</v>
      </c>
      <c r="F24" s="57"/>
      <c r="G24" s="101"/>
      <c r="H24" s="101"/>
      <c r="I24" s="101"/>
      <c r="J24" s="51"/>
      <c r="K24" s="52">
        <f t="shared" si="0"/>
        <v>0</v>
      </c>
      <c r="L24" s="50"/>
      <c r="M24" s="58">
        <f t="shared" si="1"/>
        <v>0</v>
      </c>
      <c r="N24" s="57">
        <v>4</v>
      </c>
      <c r="O24" s="101">
        <v>9</v>
      </c>
      <c r="P24" s="101">
        <v>8.9</v>
      </c>
      <c r="Q24" s="101">
        <v>9.1</v>
      </c>
      <c r="R24" s="101">
        <v>9</v>
      </c>
      <c r="S24" s="52">
        <f t="shared" si="2"/>
        <v>9</v>
      </c>
      <c r="T24" s="50"/>
      <c r="U24" s="58">
        <f t="shared" si="3"/>
        <v>13</v>
      </c>
      <c r="V24" s="57"/>
      <c r="W24" s="101"/>
      <c r="X24" s="101"/>
      <c r="Y24" s="101"/>
      <c r="Z24" s="51"/>
      <c r="AA24" s="52">
        <f t="shared" si="4"/>
        <v>0</v>
      </c>
      <c r="AB24" s="50"/>
      <c r="AC24" s="58">
        <f t="shared" si="5"/>
        <v>0</v>
      </c>
      <c r="AD24" s="57"/>
      <c r="AE24" s="101"/>
      <c r="AF24" s="101"/>
      <c r="AG24" s="101"/>
      <c r="AH24" s="51"/>
      <c r="AI24" s="52">
        <f t="shared" si="6"/>
        <v>0</v>
      </c>
      <c r="AJ24" s="50"/>
      <c r="AK24" s="58">
        <f t="shared" si="7"/>
        <v>0</v>
      </c>
      <c r="AL24" s="62">
        <f t="shared" si="8"/>
        <v>13</v>
      </c>
    </row>
    <row r="25" spans="1:39" ht="15">
      <c r="A25" s="245"/>
      <c r="B25" s="201"/>
      <c r="C25" s="202"/>
      <c r="D25" s="201"/>
      <c r="E25" s="201"/>
      <c r="F25" s="121"/>
      <c r="G25" s="247"/>
      <c r="H25" s="247"/>
      <c r="I25" s="247"/>
      <c r="J25" s="121"/>
      <c r="K25" s="132"/>
      <c r="L25" s="76"/>
      <c r="M25" s="78"/>
      <c r="N25" s="76"/>
      <c r="O25" s="246"/>
      <c r="P25" s="246"/>
      <c r="Q25" s="246"/>
      <c r="R25" s="246"/>
      <c r="S25" s="77"/>
      <c r="T25" s="76"/>
      <c r="U25" s="78"/>
      <c r="V25" s="76"/>
      <c r="W25" s="246"/>
      <c r="X25" s="246"/>
      <c r="Y25" s="246"/>
      <c r="Z25" s="21"/>
      <c r="AA25" s="77"/>
      <c r="AB25" s="76"/>
      <c r="AC25" s="78"/>
      <c r="AD25" s="76"/>
      <c r="AE25" s="246"/>
      <c r="AF25" s="246"/>
      <c r="AG25" s="246"/>
      <c r="AH25" s="21"/>
      <c r="AI25" s="77"/>
      <c r="AJ25" s="76"/>
      <c r="AK25" s="78"/>
      <c r="AL25" s="79"/>
    </row>
    <row r="26" spans="1:39" ht="15">
      <c r="A26" s="245"/>
      <c r="B26" s="201"/>
      <c r="C26" s="202"/>
      <c r="D26" s="201"/>
      <c r="E26" s="201"/>
      <c r="F26" s="249" t="s">
        <v>183</v>
      </c>
      <c r="G26" s="249"/>
      <c r="H26" s="249"/>
      <c r="I26" s="249"/>
      <c r="J26" s="249"/>
      <c r="K26" s="249"/>
      <c r="L26" s="249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</row>
    <row r="27" spans="1:39">
      <c r="A27" s="245"/>
      <c r="B27" s="201"/>
      <c r="C27" s="202"/>
      <c r="D27" s="201"/>
      <c r="E27" s="201"/>
      <c r="F27" s="76"/>
      <c r="G27" s="246"/>
      <c r="H27" s="246"/>
      <c r="I27" s="246"/>
      <c r="J27" s="21"/>
      <c r="K27" s="77"/>
      <c r="L27" s="76"/>
      <c r="M27" s="78"/>
      <c r="N27" s="76"/>
      <c r="O27" s="246"/>
      <c r="P27" s="246"/>
      <c r="Q27" s="246"/>
      <c r="R27" s="246"/>
      <c r="S27" s="77"/>
      <c r="T27" s="76"/>
      <c r="U27" s="78"/>
      <c r="V27" s="76"/>
      <c r="W27" s="246"/>
      <c r="X27" s="246"/>
      <c r="Y27" s="246"/>
      <c r="Z27" s="21"/>
      <c r="AA27" s="77"/>
      <c r="AB27" s="76"/>
      <c r="AC27" s="78"/>
      <c r="AD27" s="76"/>
      <c r="AE27" s="246"/>
      <c r="AF27" s="246"/>
      <c r="AG27" s="246"/>
      <c r="AH27" s="21"/>
      <c r="AI27" s="77"/>
      <c r="AJ27" s="76"/>
      <c r="AK27" s="78"/>
      <c r="AL27" s="79"/>
    </row>
    <row r="28" spans="1:39">
      <c r="A28" s="86"/>
      <c r="B28" s="38"/>
      <c r="C28" s="74"/>
      <c r="D28" s="67"/>
      <c r="E28" s="75"/>
      <c r="F28" s="76"/>
      <c r="G28" s="21"/>
      <c r="H28" s="21"/>
      <c r="I28" s="21"/>
      <c r="J28" s="21"/>
      <c r="K28" s="77"/>
      <c r="L28" s="76"/>
      <c r="M28" s="78"/>
      <c r="N28" s="76"/>
      <c r="O28" s="21"/>
      <c r="P28" s="21"/>
      <c r="Q28" s="21"/>
      <c r="R28" s="21"/>
      <c r="S28" s="77"/>
      <c r="T28" s="76"/>
      <c r="U28" s="78"/>
      <c r="V28" s="76"/>
      <c r="W28" s="21"/>
      <c r="X28" s="21"/>
      <c r="Y28" s="21"/>
      <c r="Z28" s="21"/>
      <c r="AA28" s="77"/>
      <c r="AB28" s="76"/>
      <c r="AC28" s="78"/>
      <c r="AD28" s="76"/>
      <c r="AE28" s="21"/>
      <c r="AF28" s="21"/>
      <c r="AG28" s="21"/>
      <c r="AH28" s="21"/>
      <c r="AI28" s="77"/>
      <c r="AJ28" s="76"/>
      <c r="AK28" s="78"/>
      <c r="AL28" s="79"/>
    </row>
    <row r="29" spans="1:39" s="112" customFormat="1" ht="15">
      <c r="A29" s="122"/>
      <c r="B29" s="123" t="s">
        <v>30</v>
      </c>
      <c r="C29" s="124"/>
      <c r="D29" s="125" t="s">
        <v>131</v>
      </c>
      <c r="E29" s="126" t="s">
        <v>132</v>
      </c>
      <c r="F29" s="127"/>
      <c r="G29" s="128" t="s">
        <v>121</v>
      </c>
      <c r="H29" s="129"/>
      <c r="I29" s="129"/>
      <c r="J29" s="129"/>
      <c r="K29" s="129"/>
      <c r="L29" s="130"/>
      <c r="M29" s="129"/>
      <c r="N29" s="131"/>
      <c r="O29" s="128" t="s">
        <v>123</v>
      </c>
      <c r="P29" s="123"/>
      <c r="Q29" s="123"/>
      <c r="R29" s="123"/>
      <c r="S29" s="123"/>
      <c r="T29" s="123"/>
      <c r="U29" s="123"/>
      <c r="V29" s="123"/>
      <c r="W29" s="128" t="s">
        <v>50</v>
      </c>
      <c r="X29" s="123"/>
      <c r="Y29" s="123"/>
      <c r="Z29" s="123"/>
      <c r="AA29" s="123"/>
      <c r="AB29" s="123"/>
      <c r="AC29" s="123"/>
      <c r="AD29" s="123"/>
      <c r="AE29" s="128" t="s">
        <v>29</v>
      </c>
      <c r="AF29" s="123"/>
      <c r="AG29" s="123"/>
      <c r="AH29" s="121"/>
      <c r="AI29" s="132"/>
      <c r="AJ29" s="121"/>
      <c r="AK29" s="133"/>
      <c r="AL29" s="134"/>
      <c r="AM29" s="124"/>
    </row>
    <row r="30" spans="1:39" s="112" customFormat="1" ht="15">
      <c r="A30" s="122"/>
      <c r="B30" s="123" t="s">
        <v>31</v>
      </c>
      <c r="C30" s="124"/>
      <c r="D30" s="125" t="s">
        <v>43</v>
      </c>
      <c r="E30" s="135"/>
      <c r="F30" s="127"/>
      <c r="G30" s="136" t="s">
        <v>172</v>
      </c>
      <c r="H30" s="127"/>
      <c r="I30" s="127"/>
      <c r="J30" s="127"/>
      <c r="K30" s="127"/>
      <c r="L30" s="137"/>
      <c r="M30" s="127"/>
      <c r="N30" s="138"/>
      <c r="O30" s="136" t="s">
        <v>124</v>
      </c>
      <c r="W30" s="136" t="s">
        <v>127</v>
      </c>
      <c r="AE30" s="136" t="s">
        <v>129</v>
      </c>
      <c r="AH30" s="121"/>
      <c r="AI30" s="132"/>
      <c r="AJ30" s="121"/>
      <c r="AK30" s="133"/>
      <c r="AL30" s="134"/>
      <c r="AM30" s="124"/>
    </row>
    <row r="31" spans="1:39" s="112" customFormat="1" ht="15">
      <c r="A31" s="122"/>
      <c r="B31" s="123" t="s">
        <v>32</v>
      </c>
      <c r="C31" s="124"/>
      <c r="D31" s="125" t="s">
        <v>44</v>
      </c>
      <c r="F31" s="127"/>
      <c r="G31" s="136" t="s">
        <v>122</v>
      </c>
      <c r="H31" s="127"/>
      <c r="I31" s="127"/>
      <c r="J31" s="127"/>
      <c r="K31" s="137"/>
      <c r="L31" s="127"/>
      <c r="M31" s="138"/>
      <c r="O31" s="112" t="s">
        <v>125</v>
      </c>
      <c r="W31" s="112" t="s">
        <v>128</v>
      </c>
      <c r="AE31" s="112" t="s">
        <v>130</v>
      </c>
      <c r="AG31" s="121"/>
      <c r="AH31" s="121"/>
      <c r="AI31" s="132"/>
      <c r="AJ31" s="121"/>
      <c r="AK31" s="133"/>
      <c r="AL31" s="134"/>
      <c r="AM31" s="124"/>
    </row>
    <row r="32" spans="1:39" s="112" customFormat="1" ht="15">
      <c r="A32" s="122"/>
      <c r="B32" s="123"/>
      <c r="C32" s="124"/>
      <c r="D32" s="125"/>
      <c r="F32" s="127"/>
      <c r="G32" s="127"/>
      <c r="H32" s="127"/>
      <c r="I32" s="127"/>
      <c r="J32" s="127"/>
      <c r="K32" s="137"/>
      <c r="L32" s="127"/>
      <c r="M32" s="138"/>
      <c r="O32" s="112" t="s">
        <v>126</v>
      </c>
      <c r="AG32" s="121"/>
      <c r="AH32" s="121"/>
      <c r="AI32" s="132"/>
      <c r="AJ32" s="121"/>
      <c r="AK32" s="133"/>
      <c r="AL32" s="134"/>
      <c r="AM32" s="124"/>
    </row>
    <row r="33" spans="1:38">
      <c r="A33" s="86"/>
      <c r="B33" s="10"/>
      <c r="D33" s="68"/>
      <c r="E33" s="73"/>
      <c r="O33" s="1"/>
      <c r="P33" s="1"/>
      <c r="AG33" s="21"/>
      <c r="AH33" s="21"/>
      <c r="AI33" s="77"/>
      <c r="AJ33" s="76"/>
      <c r="AK33" s="78"/>
      <c r="AL33" s="79"/>
    </row>
    <row r="34" spans="1:38">
      <c r="A34" s="86"/>
      <c r="B34" s="38"/>
      <c r="C34" s="74"/>
      <c r="D34" s="67"/>
      <c r="E34" s="75"/>
      <c r="F34" s="76"/>
      <c r="G34" s="21"/>
      <c r="H34" s="21"/>
      <c r="I34" s="21"/>
      <c r="J34" s="21"/>
      <c r="K34" s="77"/>
      <c r="L34" s="76"/>
      <c r="M34" s="78"/>
      <c r="N34" s="76"/>
      <c r="O34" s="21"/>
      <c r="P34" s="21"/>
      <c r="Q34" s="21"/>
      <c r="R34" s="21"/>
      <c r="S34" s="77"/>
      <c r="T34" s="76"/>
      <c r="U34" s="78"/>
      <c r="V34" s="76"/>
      <c r="W34" s="21"/>
      <c r="X34" s="21"/>
      <c r="Y34" s="21"/>
      <c r="Z34" s="21"/>
      <c r="AA34" s="77"/>
      <c r="AB34" s="76"/>
      <c r="AC34" s="78"/>
      <c r="AD34" s="76"/>
      <c r="AE34" s="21"/>
      <c r="AF34" s="21"/>
      <c r="AG34" s="21"/>
      <c r="AH34" s="21"/>
      <c r="AI34" s="77"/>
      <c r="AJ34" s="76"/>
      <c r="AK34" s="78"/>
      <c r="AL34" s="79"/>
    </row>
    <row r="37" spans="1:38" ht="15.75">
      <c r="A37" s="43"/>
      <c r="B37" s="2"/>
      <c r="C37" s="150"/>
      <c r="D37" s="67"/>
      <c r="E37" s="69"/>
      <c r="F37" s="70"/>
      <c r="G37" s="69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1"/>
      <c r="Y37" s="66"/>
      <c r="Z37" s="1"/>
      <c r="AE37" s="1"/>
      <c r="AF37" s="1"/>
      <c r="AG37" s="1"/>
      <c r="AH37" s="1"/>
    </row>
    <row r="38" spans="1:38" ht="15.75">
      <c r="A38" s="43"/>
      <c r="B38" s="2"/>
      <c r="C38" s="150"/>
      <c r="D38" s="67"/>
      <c r="E38" s="69"/>
      <c r="F38" s="70"/>
      <c r="G38" s="69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1"/>
      <c r="Y38" s="66"/>
      <c r="Z38" s="1"/>
      <c r="AE38" s="1"/>
      <c r="AF38" s="1"/>
      <c r="AG38" s="1"/>
      <c r="AH38" s="1"/>
    </row>
    <row r="39" spans="1:38" ht="15.75">
      <c r="A39" s="43"/>
      <c r="B39" s="2"/>
      <c r="C39" s="150"/>
      <c r="D39" s="73"/>
      <c r="E39" s="1" t="s">
        <v>33</v>
      </c>
      <c r="F39"/>
      <c r="G39" s="69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1"/>
      <c r="Y39" s="66"/>
      <c r="Z39" s="1"/>
      <c r="AE39" s="1"/>
      <c r="AF39" s="1"/>
      <c r="AG39" s="1"/>
      <c r="AH39" s="1"/>
    </row>
    <row r="40" spans="1:38">
      <c r="C40" s="65"/>
      <c r="D40" s="43"/>
    </row>
    <row r="44" spans="1:38">
      <c r="D44" s="43"/>
    </row>
    <row r="46" spans="1:38">
      <c r="D46" s="40"/>
      <c r="E46" s="40"/>
      <c r="F46" s="41"/>
      <c r="G46" s="42"/>
      <c r="H46" s="42"/>
      <c r="I46" s="42"/>
      <c r="J46" s="42"/>
      <c r="K46" s="12"/>
      <c r="L46" s="41"/>
    </row>
    <row r="47" spans="1:38">
      <c r="B47" s="10"/>
      <c r="D47" s="43"/>
      <c r="E47" s="43"/>
      <c r="F47" s="39"/>
      <c r="G47" s="4"/>
      <c r="H47" s="4"/>
    </row>
    <row r="48" spans="1:38">
      <c r="B48" s="10"/>
      <c r="D48" s="43"/>
      <c r="E48" s="43"/>
      <c r="F48" s="39"/>
      <c r="G48" s="4"/>
      <c r="H48" s="4"/>
      <c r="L48" s="39"/>
    </row>
    <row r="49" spans="2:8">
      <c r="B49" s="10"/>
      <c r="D49" s="43"/>
      <c r="E49" s="43"/>
      <c r="F49" s="39"/>
      <c r="G49" s="4"/>
      <c r="H49" s="4"/>
    </row>
    <row r="50" spans="2:8">
      <c r="B50" s="10"/>
      <c r="D50" s="43"/>
      <c r="E50" s="43"/>
      <c r="F50" s="39"/>
      <c r="G50" s="4"/>
      <c r="H50" s="4"/>
    </row>
  </sheetData>
  <mergeCells count="2">
    <mergeCell ref="A1:AL1"/>
    <mergeCell ref="AL6:AL9"/>
  </mergeCells>
  <pageMargins left="0.35433070866141736" right="0.15748031496062992" top="0.98425196850393704" bottom="0.98425196850393704" header="0.51181102362204722" footer="0.51181102362204722"/>
  <pageSetup paperSize="9" scale="85" firstPageNumber="0" orientation="landscape" horizontalDpi="300" verticalDpi="300" r:id="rId1"/>
  <headerFooter alignWithMargins="0"/>
  <drawing r:id="rId2"/>
  <legacyDrawing r:id="rId3"/>
  <oleObjects>
    <oleObject progId="Obrázek programu Paintbrush" shapeId="19297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X65"/>
  <sheetViews>
    <sheetView tabSelected="1" topLeftCell="A40" zoomScaleNormal="100" workbookViewId="0">
      <selection activeCell="D69" sqref="D69"/>
    </sheetView>
  </sheetViews>
  <sheetFormatPr defaultRowHeight="15.75"/>
  <cols>
    <col min="1" max="1" width="16.5703125" style="1" customWidth="1"/>
    <col min="2" max="2" width="5.28515625" style="2" customWidth="1"/>
    <col min="3" max="3" width="18.42578125" style="3" customWidth="1"/>
    <col min="4" max="4" width="16.85546875" style="36" customWidth="1"/>
    <col min="5" max="5" width="3.28515625" style="4" customWidth="1"/>
    <col min="6" max="9" width="2.7109375" style="4" customWidth="1"/>
    <col min="10" max="10" width="4.7109375" style="6" customWidth="1"/>
    <col min="11" max="11" width="3.28515625" style="4" customWidth="1"/>
    <col min="12" max="12" width="5.28515625" style="7" customWidth="1"/>
    <col min="13" max="13" width="3.28515625" style="1" customWidth="1"/>
    <col min="14" max="17" width="2.7109375" style="1" customWidth="1"/>
    <col min="18" max="18" width="4.7109375" style="7" customWidth="1"/>
    <col min="19" max="19" width="3.140625" style="1" customWidth="1"/>
    <col min="20" max="20" width="5.28515625" style="1" customWidth="1"/>
    <col min="21" max="21" width="3.28515625" style="1" customWidth="1"/>
    <col min="22" max="25" width="2.7109375" style="1" customWidth="1"/>
    <col min="26" max="26" width="4.7109375" style="7" customWidth="1"/>
    <col min="27" max="27" width="2.5703125" style="1" customWidth="1"/>
    <col min="28" max="28" width="5.42578125" style="1" customWidth="1"/>
    <col min="29" max="29" width="3.28515625" style="1" customWidth="1"/>
    <col min="30" max="33" width="2.7109375" style="1" customWidth="1"/>
    <col min="34" max="34" width="4.7109375" style="7" customWidth="1"/>
    <col min="35" max="35" width="3.140625" style="1" customWidth="1"/>
    <col min="36" max="36" width="5.42578125" style="1" customWidth="1"/>
    <col min="37" max="37" width="9.140625" style="66" customWidth="1"/>
    <col min="38" max="38" width="5.140625" style="1" customWidth="1"/>
    <col min="39" max="16384" width="9.140625" style="1"/>
  </cols>
  <sheetData>
    <row r="1" spans="1:50" ht="22.5">
      <c r="A1" s="250" t="s">
        <v>138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  <c r="AE1" s="251"/>
      <c r="AF1" s="251"/>
      <c r="AG1" s="251"/>
      <c r="AH1" s="251"/>
      <c r="AI1" s="251"/>
      <c r="AJ1" s="251"/>
      <c r="AK1" s="251"/>
      <c r="AL1" s="251"/>
      <c r="AM1" s="2"/>
    </row>
    <row r="2" spans="1:50" ht="18.75">
      <c r="A2" s="66" t="s">
        <v>0</v>
      </c>
      <c r="B2" s="1"/>
      <c r="C2" s="113" t="s">
        <v>94</v>
      </c>
      <c r="D2" s="1"/>
      <c r="E2" s="9"/>
      <c r="G2" s="5"/>
      <c r="H2" s="5"/>
      <c r="I2" s="5"/>
      <c r="J2" s="5"/>
      <c r="K2" s="6"/>
      <c r="L2" s="4"/>
      <c r="M2" s="7"/>
      <c r="O2" s="8"/>
      <c r="P2" s="8"/>
      <c r="Q2" s="8"/>
      <c r="R2" s="8"/>
      <c r="W2" s="8"/>
      <c r="X2" s="8"/>
      <c r="Y2" s="8"/>
      <c r="Z2" s="8"/>
      <c r="AE2" s="8"/>
      <c r="AF2" s="8"/>
      <c r="AG2" s="8"/>
      <c r="AH2" s="8"/>
      <c r="AK2" s="1"/>
      <c r="AM2" s="2"/>
    </row>
    <row r="3" spans="1:50" ht="13.5" customHeight="1">
      <c r="A3" s="66"/>
      <c r="B3" s="1"/>
      <c r="C3" s="114"/>
      <c r="D3" s="1"/>
      <c r="E3" s="10"/>
      <c r="G3" s="5"/>
      <c r="H3" s="5"/>
      <c r="I3" s="5"/>
      <c r="J3" s="5"/>
      <c r="K3" s="6"/>
      <c r="L3" s="4"/>
      <c r="M3" s="7"/>
      <c r="O3" s="8"/>
      <c r="P3" s="8"/>
      <c r="Q3" s="8"/>
      <c r="R3" s="8"/>
      <c r="W3" s="8"/>
      <c r="X3" s="8"/>
      <c r="Y3" s="8"/>
      <c r="Z3" s="8"/>
      <c r="AE3" s="8"/>
      <c r="AF3" s="8"/>
      <c r="AG3" s="8"/>
      <c r="AH3" s="8"/>
      <c r="AK3" s="1"/>
      <c r="AM3" s="2"/>
    </row>
    <row r="4" spans="1:50" ht="18.75">
      <c r="A4" s="66" t="s">
        <v>1</v>
      </c>
      <c r="B4" s="1"/>
      <c r="C4" s="113" t="s">
        <v>24</v>
      </c>
      <c r="D4" s="1"/>
      <c r="E4" s="11"/>
      <c r="F4" s="116" t="s">
        <v>2</v>
      </c>
      <c r="G4" s="116"/>
      <c r="H4" s="116"/>
      <c r="I4" s="116"/>
      <c r="J4" s="117"/>
      <c r="K4" s="254" t="s">
        <v>178</v>
      </c>
      <c r="L4" s="254"/>
      <c r="M4" s="254"/>
      <c r="N4" s="254"/>
      <c r="O4" s="254"/>
      <c r="P4" s="254"/>
      <c r="Q4" s="254"/>
      <c r="R4" s="254"/>
      <c r="S4" s="254"/>
      <c r="T4" s="254"/>
      <c r="U4" s="254"/>
      <c r="W4" s="8"/>
      <c r="X4" s="8"/>
      <c r="Y4" s="8"/>
      <c r="Z4" s="8"/>
      <c r="AE4" s="8"/>
      <c r="AF4" s="8"/>
      <c r="AG4" s="8"/>
      <c r="AH4" s="8"/>
      <c r="AK4" s="1"/>
      <c r="AM4" s="2"/>
    </row>
    <row r="5" spans="1:50" ht="16.5" thickBot="1">
      <c r="A5" s="2"/>
      <c r="C5" s="40"/>
    </row>
    <row r="6" spans="1:50" ht="18.75">
      <c r="A6" s="66" t="s">
        <v>3</v>
      </c>
      <c r="C6" s="179">
        <v>42869</v>
      </c>
      <c r="D6" s="180"/>
      <c r="E6" s="182"/>
      <c r="F6" s="183"/>
      <c r="G6" s="183"/>
      <c r="H6" s="183"/>
      <c r="I6" s="183"/>
      <c r="J6" s="184"/>
      <c r="K6" s="183"/>
      <c r="L6" s="185"/>
      <c r="M6" s="17"/>
      <c r="N6" s="17"/>
      <c r="O6" s="17"/>
      <c r="P6" s="17"/>
      <c r="Q6" s="17"/>
      <c r="R6" s="16"/>
      <c r="S6" s="17"/>
      <c r="T6" s="18"/>
      <c r="U6" s="17"/>
      <c r="V6" s="17"/>
      <c r="W6" s="17"/>
      <c r="X6" s="17"/>
      <c r="Y6" s="17"/>
      <c r="Z6" s="16"/>
      <c r="AA6" s="17"/>
      <c r="AB6" s="18"/>
      <c r="AC6" s="17"/>
      <c r="AD6" s="17"/>
      <c r="AE6" s="17"/>
      <c r="AF6" s="17"/>
      <c r="AG6" s="17"/>
      <c r="AH6" s="16"/>
      <c r="AI6" s="17"/>
      <c r="AJ6" s="18"/>
      <c r="AK6" s="258" t="s">
        <v>4</v>
      </c>
      <c r="AL6" s="261" t="s">
        <v>173</v>
      </c>
    </row>
    <row r="7" spans="1:50" ht="14.25" customHeight="1">
      <c r="C7" s="10"/>
      <c r="D7" s="180"/>
      <c r="E7" s="186"/>
      <c r="F7" s="23"/>
      <c r="G7" s="23"/>
      <c r="H7" s="23"/>
      <c r="I7" s="23"/>
      <c r="J7" s="22"/>
      <c r="K7" s="23"/>
      <c r="L7" s="187"/>
      <c r="M7" s="23"/>
      <c r="N7" s="23"/>
      <c r="O7" s="23"/>
      <c r="P7" s="23"/>
      <c r="Q7" s="23"/>
      <c r="R7" s="22"/>
      <c r="S7" s="23"/>
      <c r="T7" s="24"/>
      <c r="U7" s="23"/>
      <c r="V7" s="23"/>
      <c r="W7" s="23"/>
      <c r="X7" s="23"/>
      <c r="Y7" s="23"/>
      <c r="Z7" s="22"/>
      <c r="AA7" s="23"/>
      <c r="AB7" s="24"/>
      <c r="AC7" s="23"/>
      <c r="AD7" s="23"/>
      <c r="AE7" s="23"/>
      <c r="AF7" s="23"/>
      <c r="AG7" s="23"/>
      <c r="AH7" s="22"/>
      <c r="AI7" s="23"/>
      <c r="AJ7" s="24"/>
      <c r="AK7" s="259"/>
      <c r="AL7" s="262"/>
      <c r="AM7" s="152"/>
    </row>
    <row r="8" spans="1:50" s="36" customFormat="1" ht="22.5" customHeight="1" thickBot="1">
      <c r="A8" s="1"/>
      <c r="B8" s="2"/>
      <c r="C8" s="151"/>
      <c r="D8" s="181"/>
      <c r="E8" s="188"/>
      <c r="F8" s="189"/>
      <c r="G8" s="189"/>
      <c r="H8" s="189"/>
      <c r="I8" s="189"/>
      <c r="J8" s="190"/>
      <c r="K8" s="189"/>
      <c r="L8" s="191"/>
      <c r="M8" s="23"/>
      <c r="N8" s="23"/>
      <c r="O8" s="23"/>
      <c r="P8" s="23"/>
      <c r="Q8" s="23"/>
      <c r="R8" s="31"/>
      <c r="S8" s="23"/>
      <c r="T8" s="24"/>
      <c r="U8" s="23"/>
      <c r="V8" s="23"/>
      <c r="W8" s="23"/>
      <c r="X8" s="23"/>
      <c r="Y8" s="23"/>
      <c r="Z8" s="31"/>
      <c r="AA8" s="23"/>
      <c r="AB8" s="24"/>
      <c r="AC8" s="23"/>
      <c r="AD8" s="23"/>
      <c r="AE8" s="23"/>
      <c r="AF8" s="23"/>
      <c r="AG8" s="23"/>
      <c r="AH8" s="31"/>
      <c r="AI8" s="23"/>
      <c r="AJ8" s="24"/>
      <c r="AK8" s="259"/>
      <c r="AL8" s="262"/>
      <c r="AM8" s="15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 customHeight="1" thickBot="1">
      <c r="A9" s="153" t="s">
        <v>40</v>
      </c>
      <c r="B9" s="154" t="s">
        <v>5</v>
      </c>
      <c r="C9" s="155" t="s">
        <v>6</v>
      </c>
      <c r="D9" s="154" t="s">
        <v>23</v>
      </c>
      <c r="E9" s="80" t="s">
        <v>7</v>
      </c>
      <c r="F9" s="81"/>
      <c r="G9" s="81"/>
      <c r="H9" s="81"/>
      <c r="I9" s="81"/>
      <c r="J9" s="156" t="s">
        <v>12</v>
      </c>
      <c r="K9" s="81" t="s">
        <v>13</v>
      </c>
      <c r="L9" s="82" t="s">
        <v>14</v>
      </c>
      <c r="M9" s="81" t="s">
        <v>7</v>
      </c>
      <c r="N9" s="81"/>
      <c r="O9" s="81"/>
      <c r="P9" s="81"/>
      <c r="Q9" s="81"/>
      <c r="R9" s="156" t="s">
        <v>12</v>
      </c>
      <c r="S9" s="81" t="s">
        <v>13</v>
      </c>
      <c r="T9" s="157" t="s">
        <v>14</v>
      </c>
      <c r="U9" s="81" t="s">
        <v>7</v>
      </c>
      <c r="V9" s="81"/>
      <c r="W9" s="81"/>
      <c r="X9" s="81"/>
      <c r="Y9" s="81"/>
      <c r="Z9" s="156" t="s">
        <v>12</v>
      </c>
      <c r="AA9" s="81" t="s">
        <v>13</v>
      </c>
      <c r="AB9" s="157" t="s">
        <v>14</v>
      </c>
      <c r="AC9" s="81" t="s">
        <v>7</v>
      </c>
      <c r="AD9" s="81"/>
      <c r="AE9" s="81"/>
      <c r="AF9" s="81"/>
      <c r="AG9" s="81"/>
      <c r="AH9" s="156" t="s">
        <v>12</v>
      </c>
      <c r="AI9" s="81" t="s">
        <v>13</v>
      </c>
      <c r="AJ9" s="157" t="s">
        <v>14</v>
      </c>
      <c r="AK9" s="260"/>
      <c r="AL9" s="263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12.75">
      <c r="A10" s="109" t="s">
        <v>53</v>
      </c>
      <c r="B10" s="148">
        <v>2009</v>
      </c>
      <c r="C10" s="90" t="s">
        <v>137</v>
      </c>
      <c r="D10" s="94" t="s">
        <v>54</v>
      </c>
      <c r="E10" s="53">
        <v>2</v>
      </c>
      <c r="F10" s="99">
        <v>9.3000000000000007</v>
      </c>
      <c r="G10" s="99">
        <v>9.4</v>
      </c>
      <c r="H10" s="99">
        <v>9.1999999999999993</v>
      </c>
      <c r="I10" s="48"/>
      <c r="J10" s="49">
        <f>(SUM(F10:I10)/3)</f>
        <v>9.3000000000000007</v>
      </c>
      <c r="K10" s="47"/>
      <c r="L10" s="54">
        <f>E10+J10-K10</f>
        <v>11.3</v>
      </c>
      <c r="M10" s="53">
        <v>2.6</v>
      </c>
      <c r="N10" s="99">
        <v>9.1999999999999993</v>
      </c>
      <c r="O10" s="99">
        <v>9.1999999999999993</v>
      </c>
      <c r="P10" s="99">
        <v>9.3000000000000007</v>
      </c>
      <c r="Q10" s="99">
        <v>9.3000000000000007</v>
      </c>
      <c r="R10" s="49">
        <f>(SUM(N10:Q10)-MIN(N10:Q10)-MAX(N10:Q10))/2</f>
        <v>9.25</v>
      </c>
      <c r="S10" s="47"/>
      <c r="T10" s="54">
        <f>M10+R10-S10</f>
        <v>11.85</v>
      </c>
      <c r="U10" s="53">
        <v>3.1</v>
      </c>
      <c r="V10" s="99">
        <v>8.8000000000000007</v>
      </c>
      <c r="W10" s="99">
        <v>8.8000000000000007</v>
      </c>
      <c r="X10" s="99">
        <v>7.9</v>
      </c>
      <c r="Y10" s="48"/>
      <c r="Z10" s="49">
        <f>(SUM(V10:Y10)/3)</f>
        <v>8.5</v>
      </c>
      <c r="AA10" s="47"/>
      <c r="AB10" s="54">
        <f>U10+Z10-AA10</f>
        <v>11.6</v>
      </c>
      <c r="AC10" s="53">
        <v>2.8</v>
      </c>
      <c r="AD10" s="99">
        <v>8.8000000000000007</v>
      </c>
      <c r="AE10" s="99">
        <v>8.9</v>
      </c>
      <c r="AF10" s="99">
        <v>8.6999999999999993</v>
      </c>
      <c r="AG10" s="48"/>
      <c r="AH10" s="49">
        <f>(SUM(AD10:AG10)/3)</f>
        <v>8.8000000000000007</v>
      </c>
      <c r="AI10" s="47"/>
      <c r="AJ10" s="54">
        <f>AC10+AH10-AI10</f>
        <v>11.600000000000001</v>
      </c>
      <c r="AK10" s="60">
        <f t="shared" ref="AK10:AK18" si="0">L10+T10+AB10+AJ10</f>
        <v>46.35</v>
      </c>
      <c r="AL10" s="255" t="s">
        <v>15</v>
      </c>
    </row>
    <row r="11" spans="1:50" ht="12.75">
      <c r="A11" s="107" t="s">
        <v>55</v>
      </c>
      <c r="B11" s="108">
        <v>2009</v>
      </c>
      <c r="C11" s="102" t="s">
        <v>137</v>
      </c>
      <c r="D11" s="92" t="s">
        <v>54</v>
      </c>
      <c r="E11" s="55">
        <v>2</v>
      </c>
      <c r="F11" s="100">
        <v>9.1999999999999993</v>
      </c>
      <c r="G11" s="100">
        <v>9.1999999999999993</v>
      </c>
      <c r="H11" s="100">
        <v>9.3000000000000007</v>
      </c>
      <c r="I11" s="45"/>
      <c r="J11" s="46">
        <f>(SUM(F11:I11)/3)</f>
        <v>9.2333333333333325</v>
      </c>
      <c r="K11" s="44"/>
      <c r="L11" s="56">
        <f>E11+J11-K11</f>
        <v>11.233333333333333</v>
      </c>
      <c r="M11" s="55">
        <v>2.8</v>
      </c>
      <c r="N11" s="100">
        <v>9.4</v>
      </c>
      <c r="O11" s="100">
        <v>9.4</v>
      </c>
      <c r="P11" s="100">
        <v>9.5</v>
      </c>
      <c r="Q11" s="100">
        <v>9.5</v>
      </c>
      <c r="R11" s="46">
        <f>(SUM(N11:Q11)-MIN(N11:Q11)-MAX(N11:Q11))/2</f>
        <v>9.4499999999999993</v>
      </c>
      <c r="S11" s="44"/>
      <c r="T11" s="56">
        <f>M11+R11-S11</f>
        <v>12.25</v>
      </c>
      <c r="U11" s="55">
        <v>3.2</v>
      </c>
      <c r="V11" s="100">
        <v>9.1</v>
      </c>
      <c r="W11" s="100">
        <v>8.8000000000000007</v>
      </c>
      <c r="X11" s="100">
        <v>9.1</v>
      </c>
      <c r="Y11" s="45"/>
      <c r="Z11" s="46">
        <f>(SUM(V11:Y11)/3)</f>
        <v>9</v>
      </c>
      <c r="AA11" s="44"/>
      <c r="AB11" s="56">
        <f>U11+Z11-AA11</f>
        <v>12.2</v>
      </c>
      <c r="AC11" s="55">
        <v>2.2999999999999998</v>
      </c>
      <c r="AD11" s="100">
        <v>9.1999999999999993</v>
      </c>
      <c r="AE11" s="100">
        <v>9.1999999999999993</v>
      </c>
      <c r="AF11" s="100">
        <v>9</v>
      </c>
      <c r="AG11" s="45"/>
      <c r="AH11" s="46">
        <f>(SUM(AD11:AG11)/3)</f>
        <v>9.1333333333333329</v>
      </c>
      <c r="AI11" s="44"/>
      <c r="AJ11" s="56">
        <f>AC11+AH11-AI11</f>
        <v>11.433333333333334</v>
      </c>
      <c r="AK11" s="61">
        <f t="shared" si="0"/>
        <v>47.116666666666674</v>
      </c>
      <c r="AL11" s="256"/>
    </row>
    <row r="12" spans="1:50" ht="12.75">
      <c r="A12" s="107" t="s">
        <v>56</v>
      </c>
      <c r="B12" s="108">
        <v>2009</v>
      </c>
      <c r="C12" s="102" t="s">
        <v>137</v>
      </c>
      <c r="D12" s="92" t="s">
        <v>54</v>
      </c>
      <c r="E12" s="55">
        <v>2</v>
      </c>
      <c r="F12" s="100">
        <v>9.4</v>
      </c>
      <c r="G12" s="100">
        <v>9.3000000000000007</v>
      </c>
      <c r="H12" s="100">
        <v>9.3000000000000007</v>
      </c>
      <c r="I12" s="45"/>
      <c r="J12" s="46">
        <f>(SUM(F12:I12)/3)</f>
        <v>9.3333333333333339</v>
      </c>
      <c r="K12" s="44"/>
      <c r="L12" s="56">
        <f>E12+J12-K12</f>
        <v>11.333333333333334</v>
      </c>
      <c r="M12" s="55">
        <v>2.6</v>
      </c>
      <c r="N12" s="100">
        <v>8.9</v>
      </c>
      <c r="O12" s="100">
        <v>9</v>
      </c>
      <c r="P12" s="100">
        <v>8.9</v>
      </c>
      <c r="Q12" s="100">
        <v>8.9</v>
      </c>
      <c r="R12" s="46">
        <f>(SUM(N12:Q12)-MIN(N12:Q12)-MAX(N12:Q12))/2</f>
        <v>8.8999999999999986</v>
      </c>
      <c r="S12" s="44"/>
      <c r="T12" s="56">
        <f>M12+R12-S12</f>
        <v>11.499999999999998</v>
      </c>
      <c r="U12" s="55">
        <v>3.2</v>
      </c>
      <c r="V12" s="100">
        <v>8.8000000000000007</v>
      </c>
      <c r="W12" s="100">
        <v>8.3000000000000007</v>
      </c>
      <c r="X12" s="100">
        <v>8</v>
      </c>
      <c r="Y12" s="45"/>
      <c r="Z12" s="46">
        <f>(SUM(V12:Y12)/3)</f>
        <v>8.3666666666666671</v>
      </c>
      <c r="AA12" s="44"/>
      <c r="AB12" s="56">
        <f>U12+Z12-AA12</f>
        <v>11.566666666666666</v>
      </c>
      <c r="AC12" s="55">
        <v>2.2999999999999998</v>
      </c>
      <c r="AD12" s="100">
        <v>9.3000000000000007</v>
      </c>
      <c r="AE12" s="100">
        <v>9.1999999999999993</v>
      </c>
      <c r="AF12" s="100">
        <v>9.3000000000000007</v>
      </c>
      <c r="AG12" s="45"/>
      <c r="AH12" s="46">
        <f>(SUM(AD12:AG12)/3)</f>
        <v>9.2666666666666675</v>
      </c>
      <c r="AI12" s="44"/>
      <c r="AJ12" s="56">
        <f>AC12+AH12-AI12</f>
        <v>11.566666666666666</v>
      </c>
      <c r="AK12" s="61">
        <f t="shared" si="0"/>
        <v>45.966666666666669</v>
      </c>
      <c r="AL12" s="256"/>
    </row>
    <row r="13" spans="1:50" ht="12.75">
      <c r="A13" s="162"/>
      <c r="B13" s="162"/>
      <c r="C13" s="162"/>
      <c r="D13" s="163"/>
      <c r="E13" s="55"/>
      <c r="F13" s="100"/>
      <c r="G13" s="100"/>
      <c r="H13" s="100"/>
      <c r="I13" s="45"/>
      <c r="J13" s="46">
        <f>(SUM(F13:I13)/3)</f>
        <v>0</v>
      </c>
      <c r="K13" s="44"/>
      <c r="L13" s="56">
        <f>E13+J13-K13</f>
        <v>0</v>
      </c>
      <c r="M13" s="55"/>
      <c r="N13" s="100"/>
      <c r="O13" s="100"/>
      <c r="P13" s="100"/>
      <c r="Q13" s="100"/>
      <c r="R13" s="46">
        <f>(SUM(N13:Q13)-MIN(N13:Q13)-MAX(N13:Q13))/2</f>
        <v>0</v>
      </c>
      <c r="S13" s="44"/>
      <c r="T13" s="56">
        <f>M13+R13-S13</f>
        <v>0</v>
      </c>
      <c r="U13" s="55"/>
      <c r="V13" s="100"/>
      <c r="W13" s="100"/>
      <c r="X13" s="100"/>
      <c r="Y13" s="45"/>
      <c r="Z13" s="46">
        <f>(SUM(V13:Y13)/3)</f>
        <v>0</v>
      </c>
      <c r="AA13" s="44"/>
      <c r="AB13" s="56">
        <f>U13+Z13-AA13</f>
        <v>0</v>
      </c>
      <c r="AC13" s="55"/>
      <c r="AD13" s="100"/>
      <c r="AE13" s="100"/>
      <c r="AF13" s="100"/>
      <c r="AG13" s="45"/>
      <c r="AH13" s="46">
        <f>(SUM(AD13:AG13)/3)</f>
        <v>0</v>
      </c>
      <c r="AI13" s="44"/>
      <c r="AJ13" s="56">
        <f>AC13+AH13-AI13</f>
        <v>0</v>
      </c>
      <c r="AK13" s="61">
        <f t="shared" si="0"/>
        <v>0</v>
      </c>
      <c r="AL13" s="256"/>
    </row>
    <row r="14" spans="1:50" ht="16.5" thickBot="1">
      <c r="A14" s="164"/>
      <c r="B14" s="165"/>
      <c r="C14" s="166"/>
      <c r="D14" s="167"/>
      <c r="E14" s="168"/>
      <c r="F14" s="169"/>
      <c r="G14" s="169"/>
      <c r="H14" s="169"/>
      <c r="I14" s="169"/>
      <c r="J14" s="170"/>
      <c r="K14" s="171"/>
      <c r="L14" s="172">
        <f>SUM(L10:L13)-MIN(L10:L13)</f>
        <v>33.866666666666667</v>
      </c>
      <c r="M14" s="171"/>
      <c r="N14" s="169"/>
      <c r="O14" s="169"/>
      <c r="P14" s="169"/>
      <c r="Q14" s="169"/>
      <c r="R14" s="170"/>
      <c r="S14" s="171"/>
      <c r="T14" s="173">
        <f>SUM(T10:T13)-MIN(T10:T13)</f>
        <v>35.6</v>
      </c>
      <c r="U14" s="171"/>
      <c r="V14" s="169"/>
      <c r="W14" s="169"/>
      <c r="X14" s="169"/>
      <c r="Y14" s="169"/>
      <c r="Z14" s="170"/>
      <c r="AA14" s="171"/>
      <c r="AB14" s="173">
        <f>SUM(AB10:AB13)-MIN(AB10:AB13)</f>
        <v>35.36666666666666</v>
      </c>
      <c r="AC14" s="171"/>
      <c r="AD14" s="169"/>
      <c r="AE14" s="169"/>
      <c r="AF14" s="169"/>
      <c r="AG14" s="169"/>
      <c r="AH14" s="170"/>
      <c r="AI14" s="171"/>
      <c r="AJ14" s="174">
        <f>SUM(AJ10:AJ13)-MIN(AJ10:AJ13)</f>
        <v>34.6</v>
      </c>
      <c r="AK14" s="175">
        <f t="shared" si="0"/>
        <v>139.43333333333334</v>
      </c>
      <c r="AL14" s="257"/>
    </row>
    <row r="15" spans="1:50" ht="12.75">
      <c r="A15" s="87" t="s">
        <v>41</v>
      </c>
      <c r="B15" s="108">
        <v>2009</v>
      </c>
      <c r="C15" s="87" t="s">
        <v>52</v>
      </c>
      <c r="D15" s="92" t="s">
        <v>85</v>
      </c>
      <c r="E15" s="55">
        <v>2</v>
      </c>
      <c r="F15" s="100">
        <v>9.6999999999999993</v>
      </c>
      <c r="G15" s="100">
        <v>9.5</v>
      </c>
      <c r="H15" s="100">
        <v>9.5</v>
      </c>
      <c r="I15" s="45"/>
      <c r="J15" s="46">
        <f>(SUM(F15:I15)/3)</f>
        <v>9.5666666666666664</v>
      </c>
      <c r="K15" s="44"/>
      <c r="L15" s="56">
        <f>E15+J15-K15</f>
        <v>11.566666666666666</v>
      </c>
      <c r="M15" s="55">
        <v>2.6</v>
      </c>
      <c r="N15" s="100">
        <v>9.6999999999999993</v>
      </c>
      <c r="O15" s="100">
        <v>9.6999999999999993</v>
      </c>
      <c r="P15" s="100">
        <v>9.6999999999999993</v>
      </c>
      <c r="Q15" s="100">
        <v>9.6999999999999993</v>
      </c>
      <c r="R15" s="46">
        <f>(SUM(N15:Q15)-MIN(N15:Q15)-MAX(N15:Q15))/2</f>
        <v>9.6999999999999993</v>
      </c>
      <c r="S15" s="44"/>
      <c r="T15" s="56">
        <f>M15+R15-S15</f>
        <v>12.299999999999999</v>
      </c>
      <c r="U15" s="55">
        <v>2.6</v>
      </c>
      <c r="V15" s="100">
        <v>9.3000000000000007</v>
      </c>
      <c r="W15" s="100">
        <v>8.8000000000000007</v>
      </c>
      <c r="X15" s="100">
        <v>9.1999999999999993</v>
      </c>
      <c r="Y15" s="45"/>
      <c r="Z15" s="46">
        <f>(SUM(V15:Y15)/3)</f>
        <v>9.1</v>
      </c>
      <c r="AA15" s="44"/>
      <c r="AB15" s="56">
        <f>U15+Z15-AA15</f>
        <v>11.7</v>
      </c>
      <c r="AC15" s="55">
        <v>2.8</v>
      </c>
      <c r="AD15" s="100">
        <v>8.3000000000000007</v>
      </c>
      <c r="AE15" s="100">
        <v>8.3000000000000007</v>
      </c>
      <c r="AF15" s="100">
        <v>8.1999999999999993</v>
      </c>
      <c r="AG15" s="45"/>
      <c r="AH15" s="46">
        <f>(SUM(AD15:AG15)/3)</f>
        <v>8.2666666666666675</v>
      </c>
      <c r="AI15" s="44"/>
      <c r="AJ15" s="56">
        <f>AC15+AH15-AI15</f>
        <v>11.066666666666666</v>
      </c>
      <c r="AK15" s="61">
        <f t="shared" si="0"/>
        <v>46.633333333333326</v>
      </c>
      <c r="AL15" s="255" t="s">
        <v>16</v>
      </c>
    </row>
    <row r="16" spans="1:50" ht="12.75">
      <c r="A16" s="87" t="s">
        <v>42</v>
      </c>
      <c r="B16" s="108">
        <v>2009</v>
      </c>
      <c r="C16" s="87" t="s">
        <v>52</v>
      </c>
      <c r="D16" s="92" t="s">
        <v>85</v>
      </c>
      <c r="E16" s="55">
        <v>2</v>
      </c>
      <c r="F16" s="100">
        <v>9.8000000000000007</v>
      </c>
      <c r="G16" s="100">
        <v>9.5</v>
      </c>
      <c r="H16" s="100">
        <v>9.5</v>
      </c>
      <c r="I16" s="45"/>
      <c r="J16" s="46">
        <f>(SUM(F16:I16)/3)</f>
        <v>9.6</v>
      </c>
      <c r="K16" s="44"/>
      <c r="L16" s="56">
        <f>E16+J16-K16</f>
        <v>11.6</v>
      </c>
      <c r="M16" s="55">
        <v>2.6</v>
      </c>
      <c r="N16" s="100">
        <v>9.5</v>
      </c>
      <c r="O16" s="100">
        <v>9.6</v>
      </c>
      <c r="P16" s="100">
        <v>9.5</v>
      </c>
      <c r="Q16" s="100">
        <v>9.5</v>
      </c>
      <c r="R16" s="46">
        <f>(SUM(N16:Q16)-MIN(N16:Q16)-MAX(N16:Q16))/2</f>
        <v>9.5</v>
      </c>
      <c r="S16" s="44"/>
      <c r="T16" s="56">
        <f>M16+R16-S16</f>
        <v>12.1</v>
      </c>
      <c r="U16" s="55">
        <v>2.6</v>
      </c>
      <c r="V16" s="100">
        <v>8.6999999999999993</v>
      </c>
      <c r="W16" s="100">
        <v>8.5</v>
      </c>
      <c r="X16" s="100">
        <v>8.6</v>
      </c>
      <c r="Y16" s="45"/>
      <c r="Z16" s="46">
        <f>(SUM(V16:Y16)/3)</f>
        <v>8.6</v>
      </c>
      <c r="AA16" s="44"/>
      <c r="AB16" s="56">
        <f>U16+Z16-AA16</f>
        <v>11.2</v>
      </c>
      <c r="AC16" s="55">
        <v>2.7</v>
      </c>
      <c r="AD16" s="100">
        <v>8.5</v>
      </c>
      <c r="AE16" s="100">
        <v>8.6</v>
      </c>
      <c r="AF16" s="100">
        <v>8.4</v>
      </c>
      <c r="AG16" s="45"/>
      <c r="AH16" s="46">
        <f>(SUM(AD16:AG16)/3)</f>
        <v>8.5</v>
      </c>
      <c r="AI16" s="44"/>
      <c r="AJ16" s="56">
        <f>AC16+AH16-AI16</f>
        <v>11.2</v>
      </c>
      <c r="AK16" s="61">
        <f t="shared" si="0"/>
        <v>46.099999999999994</v>
      </c>
      <c r="AL16" s="256"/>
    </row>
    <row r="17" spans="1:38" ht="12.75">
      <c r="A17" s="87" t="s">
        <v>86</v>
      </c>
      <c r="B17" s="108">
        <v>2010</v>
      </c>
      <c r="C17" s="87" t="s">
        <v>52</v>
      </c>
      <c r="D17" s="92" t="s">
        <v>85</v>
      </c>
      <c r="E17" s="55">
        <v>2</v>
      </c>
      <c r="F17" s="100">
        <v>9.3000000000000007</v>
      </c>
      <c r="G17" s="100">
        <v>9.3000000000000007</v>
      </c>
      <c r="H17" s="100">
        <v>9.1999999999999993</v>
      </c>
      <c r="I17" s="45"/>
      <c r="J17" s="46">
        <f>(SUM(F17:I17)/3)</f>
        <v>9.2666666666666675</v>
      </c>
      <c r="K17" s="44"/>
      <c r="L17" s="56">
        <f>E17+J17-K17</f>
        <v>11.266666666666667</v>
      </c>
      <c r="M17" s="55">
        <v>2</v>
      </c>
      <c r="N17" s="100">
        <v>9.4</v>
      </c>
      <c r="O17" s="100">
        <v>9.4</v>
      </c>
      <c r="P17" s="100">
        <v>9.3000000000000007</v>
      </c>
      <c r="Q17" s="100">
        <v>9.3000000000000007</v>
      </c>
      <c r="R17" s="46">
        <f>(SUM(N17:Q17)-MIN(N17:Q17)-MAX(N17:Q17))/2</f>
        <v>9.3500000000000014</v>
      </c>
      <c r="S17" s="44"/>
      <c r="T17" s="56">
        <f>M17+R17-S17</f>
        <v>11.350000000000001</v>
      </c>
      <c r="U17" s="55">
        <v>2.6</v>
      </c>
      <c r="V17" s="100">
        <v>8.6999999999999993</v>
      </c>
      <c r="W17" s="100">
        <v>8.3000000000000007</v>
      </c>
      <c r="X17" s="100">
        <v>8.5</v>
      </c>
      <c r="Y17" s="45"/>
      <c r="Z17" s="46">
        <f>(SUM(V17:Y17)/3)</f>
        <v>8.5</v>
      </c>
      <c r="AA17" s="44"/>
      <c r="AB17" s="56">
        <f>U17+Z17-AA17</f>
        <v>11.1</v>
      </c>
      <c r="AC17" s="55">
        <v>2.7</v>
      </c>
      <c r="AD17" s="100">
        <v>8.4</v>
      </c>
      <c r="AE17" s="100">
        <v>8.3000000000000007</v>
      </c>
      <c r="AF17" s="100">
        <v>8.1999999999999993</v>
      </c>
      <c r="AG17" s="45"/>
      <c r="AH17" s="46">
        <f>(SUM(AD17:AG17)/3)</f>
        <v>8.3000000000000007</v>
      </c>
      <c r="AI17" s="44"/>
      <c r="AJ17" s="56">
        <f>AC17+AH17-AI17</f>
        <v>11</v>
      </c>
      <c r="AK17" s="61">
        <f t="shared" si="0"/>
        <v>44.716666666666669</v>
      </c>
      <c r="AL17" s="256"/>
    </row>
    <row r="18" spans="1:38" ht="12.75">
      <c r="A18" s="87" t="s">
        <v>88</v>
      </c>
      <c r="B18" s="108">
        <v>2009</v>
      </c>
      <c r="C18" s="87" t="s">
        <v>52</v>
      </c>
      <c r="D18" s="92" t="s">
        <v>85</v>
      </c>
      <c r="E18" s="55">
        <v>2</v>
      </c>
      <c r="F18" s="100">
        <v>9.6</v>
      </c>
      <c r="G18" s="100">
        <v>9.6</v>
      </c>
      <c r="H18" s="100">
        <v>9.4</v>
      </c>
      <c r="I18" s="45"/>
      <c r="J18" s="46">
        <f>(SUM(F18:I18)/3)</f>
        <v>9.5333333333333332</v>
      </c>
      <c r="K18" s="44"/>
      <c r="L18" s="56">
        <f>E18+J18-K18</f>
        <v>11.533333333333333</v>
      </c>
      <c r="M18" s="55">
        <v>2</v>
      </c>
      <c r="N18" s="100">
        <v>9.1999999999999993</v>
      </c>
      <c r="O18" s="100">
        <v>9.3000000000000007</v>
      </c>
      <c r="P18" s="100">
        <v>9.3000000000000007</v>
      </c>
      <c r="Q18" s="100">
        <v>9.5</v>
      </c>
      <c r="R18" s="46">
        <f>(SUM(N18:Q18)-MIN(N18:Q18)-MAX(N18:Q18))/2</f>
        <v>9.2999999999999989</v>
      </c>
      <c r="S18" s="44"/>
      <c r="T18" s="56">
        <f>M18+R18-S18</f>
        <v>11.299999999999999</v>
      </c>
      <c r="U18" s="55">
        <v>2.6</v>
      </c>
      <c r="V18" s="100">
        <v>8.9</v>
      </c>
      <c r="W18" s="100">
        <v>8.5</v>
      </c>
      <c r="X18" s="100">
        <v>8.6999999999999993</v>
      </c>
      <c r="Y18" s="45"/>
      <c r="Z18" s="46">
        <f>(SUM(V18:Y18)/3)</f>
        <v>8.6999999999999993</v>
      </c>
      <c r="AA18" s="44"/>
      <c r="AB18" s="56">
        <f>U18+Z18-AA18</f>
        <v>11.299999999999999</v>
      </c>
      <c r="AC18" s="55">
        <v>2.8</v>
      </c>
      <c r="AD18" s="100">
        <v>8.5</v>
      </c>
      <c r="AE18" s="100">
        <v>8.1999999999999993</v>
      </c>
      <c r="AF18" s="100">
        <v>8.5</v>
      </c>
      <c r="AG18" s="45"/>
      <c r="AH18" s="46">
        <f>(SUM(AD18:AG18)/3)</f>
        <v>8.4</v>
      </c>
      <c r="AI18" s="44"/>
      <c r="AJ18" s="56">
        <f>AC18+AH18-AI18</f>
        <v>11.2</v>
      </c>
      <c r="AK18" s="61">
        <f t="shared" si="0"/>
        <v>45.333333333333329</v>
      </c>
      <c r="AL18" s="256"/>
    </row>
    <row r="19" spans="1:38" ht="16.5" thickBot="1">
      <c r="A19" s="164"/>
      <c r="B19" s="165"/>
      <c r="C19" s="166"/>
      <c r="D19" s="167"/>
      <c r="E19" s="168"/>
      <c r="F19" s="169"/>
      <c r="G19" s="169"/>
      <c r="H19" s="169"/>
      <c r="I19" s="169"/>
      <c r="J19" s="170"/>
      <c r="K19" s="171"/>
      <c r="L19" s="172">
        <f>SUM(L15:L18)-MIN(L15:L18)</f>
        <v>34.699999999999996</v>
      </c>
      <c r="M19" s="171"/>
      <c r="N19" s="169"/>
      <c r="O19" s="169"/>
      <c r="P19" s="169"/>
      <c r="Q19" s="169"/>
      <c r="R19" s="170"/>
      <c r="S19" s="171"/>
      <c r="T19" s="173">
        <f>SUM(T15:T18)-MIN(T15:T18)</f>
        <v>35.75</v>
      </c>
      <c r="U19" s="171"/>
      <c r="V19" s="169"/>
      <c r="W19" s="169"/>
      <c r="X19" s="169"/>
      <c r="Y19" s="169"/>
      <c r="Z19" s="170"/>
      <c r="AA19" s="171"/>
      <c r="AB19" s="173">
        <f>SUM(AB15:AB18)-MIN(AB15:AB18)</f>
        <v>34.199999999999996</v>
      </c>
      <c r="AC19" s="171"/>
      <c r="AD19" s="169"/>
      <c r="AE19" s="169"/>
      <c r="AF19" s="169"/>
      <c r="AG19" s="169"/>
      <c r="AH19" s="170"/>
      <c r="AI19" s="171"/>
      <c r="AJ19" s="174">
        <f>SUM(AJ15:AJ18)-MIN(AJ15:AJ18)</f>
        <v>33.466666666666669</v>
      </c>
      <c r="AK19" s="175">
        <f t="shared" ref="AK19:AK24" si="1">L19+T19+AB19+AJ19</f>
        <v>138.11666666666665</v>
      </c>
      <c r="AL19" s="257"/>
    </row>
    <row r="20" spans="1:38" ht="12.75">
      <c r="A20" s="87" t="s">
        <v>90</v>
      </c>
      <c r="B20" s="108">
        <v>2009</v>
      </c>
      <c r="C20" s="87" t="s">
        <v>134</v>
      </c>
      <c r="D20" s="92" t="s">
        <v>91</v>
      </c>
      <c r="E20" s="55">
        <v>2</v>
      </c>
      <c r="F20" s="100">
        <v>9.1999999999999993</v>
      </c>
      <c r="G20" s="100">
        <v>9.1999999999999993</v>
      </c>
      <c r="H20" s="100">
        <v>9.1999999999999993</v>
      </c>
      <c r="I20" s="45"/>
      <c r="J20" s="46">
        <f>(SUM(F20:I20)/3)</f>
        <v>9.1999999999999993</v>
      </c>
      <c r="K20" s="44"/>
      <c r="L20" s="56">
        <f>E20+J20-K20</f>
        <v>11.2</v>
      </c>
      <c r="M20" s="55">
        <v>1.8</v>
      </c>
      <c r="N20" s="100">
        <v>9.6999999999999993</v>
      </c>
      <c r="O20" s="100">
        <v>9.6999999999999993</v>
      </c>
      <c r="P20" s="100">
        <v>9.6999999999999993</v>
      </c>
      <c r="Q20" s="100">
        <v>9.6</v>
      </c>
      <c r="R20" s="46">
        <f>(SUM(N20:Q20)-MIN(N20:Q20)-MAX(N20:Q20))/2</f>
        <v>9.6999999999999975</v>
      </c>
      <c r="S20" s="44"/>
      <c r="T20" s="56">
        <f>M20+R20-S20</f>
        <v>11.499999999999998</v>
      </c>
      <c r="U20" s="55">
        <v>2.6</v>
      </c>
      <c r="V20" s="100">
        <v>8.4</v>
      </c>
      <c r="W20" s="100">
        <v>8.3000000000000007</v>
      </c>
      <c r="X20" s="100">
        <v>8.1</v>
      </c>
      <c r="Y20" s="45"/>
      <c r="Z20" s="46">
        <f>(SUM(V20:Y20)/3)</f>
        <v>8.2666666666666675</v>
      </c>
      <c r="AA20" s="44"/>
      <c r="AB20" s="56">
        <f>U20+Z20-AA20</f>
        <v>10.866666666666667</v>
      </c>
      <c r="AC20" s="55">
        <v>2.6</v>
      </c>
      <c r="AD20" s="100">
        <v>8.8000000000000007</v>
      </c>
      <c r="AE20" s="100">
        <v>8.6999999999999993</v>
      </c>
      <c r="AF20" s="100">
        <v>8.6999999999999993</v>
      </c>
      <c r="AG20" s="45"/>
      <c r="AH20" s="46">
        <f>(SUM(AD20:AG20)/3)</f>
        <v>8.7333333333333325</v>
      </c>
      <c r="AI20" s="44"/>
      <c r="AJ20" s="56">
        <f>AC20+AH20-AI20</f>
        <v>11.333333333333332</v>
      </c>
      <c r="AK20" s="61">
        <f t="shared" si="1"/>
        <v>44.899999999999991</v>
      </c>
      <c r="AL20" s="255" t="s">
        <v>17</v>
      </c>
    </row>
    <row r="21" spans="1:38" ht="12.75">
      <c r="A21" s="87" t="s">
        <v>92</v>
      </c>
      <c r="B21" s="108">
        <v>2009</v>
      </c>
      <c r="C21" s="87" t="s">
        <v>134</v>
      </c>
      <c r="D21" s="92" t="s">
        <v>91</v>
      </c>
      <c r="E21" s="55">
        <v>2</v>
      </c>
      <c r="F21" s="100">
        <v>9</v>
      </c>
      <c r="G21" s="100">
        <v>8.9</v>
      </c>
      <c r="H21" s="100">
        <v>9</v>
      </c>
      <c r="I21" s="45"/>
      <c r="J21" s="46">
        <f>(SUM(F21:I21)/3)</f>
        <v>8.9666666666666668</v>
      </c>
      <c r="K21" s="44"/>
      <c r="L21" s="56">
        <f>E21+J21-K21</f>
        <v>10.966666666666667</v>
      </c>
      <c r="M21" s="55">
        <v>2</v>
      </c>
      <c r="N21" s="100">
        <v>9.4</v>
      </c>
      <c r="O21" s="100">
        <v>9.5</v>
      </c>
      <c r="P21" s="100">
        <v>9.5</v>
      </c>
      <c r="Q21" s="100">
        <v>9.6</v>
      </c>
      <c r="R21" s="46">
        <f>(SUM(N21:Q21)-MIN(N21:Q21)-MAX(N21:Q21))/2</f>
        <v>9.5</v>
      </c>
      <c r="S21" s="44"/>
      <c r="T21" s="56">
        <f>M21+R21-S21</f>
        <v>11.5</v>
      </c>
      <c r="U21" s="55">
        <v>2.6</v>
      </c>
      <c r="V21" s="100">
        <v>9.1</v>
      </c>
      <c r="W21" s="100">
        <v>8.9</v>
      </c>
      <c r="X21" s="100">
        <v>8.8000000000000007</v>
      </c>
      <c r="Y21" s="45"/>
      <c r="Z21" s="46">
        <f>(SUM(V21:Y21)/3)</f>
        <v>8.9333333333333336</v>
      </c>
      <c r="AA21" s="44"/>
      <c r="AB21" s="56">
        <f>U21+Z21-AA21</f>
        <v>11.533333333333333</v>
      </c>
      <c r="AC21" s="55">
        <v>2.6</v>
      </c>
      <c r="AD21" s="100">
        <v>9</v>
      </c>
      <c r="AE21" s="100">
        <v>8.8000000000000007</v>
      </c>
      <c r="AF21" s="100">
        <v>9.1999999999999993</v>
      </c>
      <c r="AG21" s="45"/>
      <c r="AH21" s="46">
        <f>(SUM(AD21:AG21)/3)</f>
        <v>9</v>
      </c>
      <c r="AI21" s="44"/>
      <c r="AJ21" s="56">
        <f>AC21+AH21-AI21</f>
        <v>11.6</v>
      </c>
      <c r="AK21" s="61">
        <f t="shared" si="1"/>
        <v>45.6</v>
      </c>
      <c r="AL21" s="256"/>
    </row>
    <row r="22" spans="1:38" ht="13.5" thickBot="1">
      <c r="A22" s="91" t="s">
        <v>93</v>
      </c>
      <c r="B22" s="149">
        <v>2010</v>
      </c>
      <c r="C22" s="91" t="s">
        <v>134</v>
      </c>
      <c r="D22" s="93" t="s">
        <v>91</v>
      </c>
      <c r="E22" s="57">
        <v>2</v>
      </c>
      <c r="F22" s="101">
        <v>9.3000000000000007</v>
      </c>
      <c r="G22" s="101">
        <v>9.5</v>
      </c>
      <c r="H22" s="101">
        <v>9.6</v>
      </c>
      <c r="I22" s="51"/>
      <c r="J22" s="52">
        <f>(SUM(F22:I22)/3)</f>
        <v>9.4666666666666668</v>
      </c>
      <c r="K22" s="50"/>
      <c r="L22" s="58">
        <f>E22+J22-K22</f>
        <v>11.466666666666667</v>
      </c>
      <c r="M22" s="57">
        <v>2</v>
      </c>
      <c r="N22" s="101">
        <v>9.5</v>
      </c>
      <c r="O22" s="101">
        <v>9.6</v>
      </c>
      <c r="P22" s="101">
        <v>9.6</v>
      </c>
      <c r="Q22" s="101">
        <v>9.6</v>
      </c>
      <c r="R22" s="52">
        <f>(SUM(N22:Q22)-MIN(N22:Q22)-MAX(N22:Q22))/2</f>
        <v>9.6000000000000014</v>
      </c>
      <c r="S22" s="50"/>
      <c r="T22" s="58">
        <f>M22+R22-S22</f>
        <v>11.600000000000001</v>
      </c>
      <c r="U22" s="57">
        <v>2.6</v>
      </c>
      <c r="V22" s="101">
        <v>9.5</v>
      </c>
      <c r="W22" s="101">
        <v>9.5</v>
      </c>
      <c r="X22" s="101">
        <v>9.1999999999999993</v>
      </c>
      <c r="Y22" s="51"/>
      <c r="Z22" s="52">
        <f>(SUM(V22:Y22)/3)</f>
        <v>9.4</v>
      </c>
      <c r="AA22" s="50"/>
      <c r="AB22" s="58">
        <f>U22+Z22-AA22</f>
        <v>12</v>
      </c>
      <c r="AC22" s="57">
        <v>2.6</v>
      </c>
      <c r="AD22" s="101">
        <v>9</v>
      </c>
      <c r="AE22" s="101">
        <v>9.1999999999999993</v>
      </c>
      <c r="AF22" s="101">
        <v>8.9</v>
      </c>
      <c r="AG22" s="51"/>
      <c r="AH22" s="52">
        <f>(SUM(AD22:AG22)/3)</f>
        <v>9.0333333333333332</v>
      </c>
      <c r="AI22" s="50"/>
      <c r="AJ22" s="58">
        <f>AC22+AH22-AI22</f>
        <v>11.633333333333333</v>
      </c>
      <c r="AK22" s="62">
        <f t="shared" si="1"/>
        <v>46.7</v>
      </c>
      <c r="AL22" s="256"/>
    </row>
    <row r="23" spans="1:38" ht="12.75">
      <c r="A23" s="162"/>
      <c r="B23" s="162"/>
      <c r="C23" s="162"/>
      <c r="D23" s="163"/>
      <c r="E23" s="55"/>
      <c r="F23" s="100"/>
      <c r="G23" s="100"/>
      <c r="H23" s="100"/>
      <c r="I23" s="45"/>
      <c r="J23" s="46">
        <f>(SUM(F23:I23)/3)</f>
        <v>0</v>
      </c>
      <c r="K23" s="44"/>
      <c r="L23" s="56">
        <f>E23+J23-K23</f>
        <v>0</v>
      </c>
      <c r="M23" s="55"/>
      <c r="N23" s="100"/>
      <c r="O23" s="100"/>
      <c r="P23" s="100"/>
      <c r="Q23" s="100"/>
      <c r="R23" s="46">
        <f>(SUM(N23:Q23)-MIN(N23:Q23)-MAX(N23:Q23))/2</f>
        <v>0</v>
      </c>
      <c r="S23" s="44"/>
      <c r="T23" s="56">
        <f>M23+R23-S23</f>
        <v>0</v>
      </c>
      <c r="U23" s="55"/>
      <c r="V23" s="100"/>
      <c r="W23" s="100"/>
      <c r="X23" s="100"/>
      <c r="Y23" s="45"/>
      <c r="Z23" s="46">
        <f>(SUM(V23:Y23)/3)</f>
        <v>0</v>
      </c>
      <c r="AA23" s="44"/>
      <c r="AB23" s="56">
        <f>U23+Z23-AA23</f>
        <v>0</v>
      </c>
      <c r="AC23" s="55"/>
      <c r="AD23" s="100"/>
      <c r="AE23" s="100"/>
      <c r="AF23" s="100"/>
      <c r="AG23" s="45"/>
      <c r="AH23" s="46">
        <f>(SUM(AD23:AG23)/3)</f>
        <v>0</v>
      </c>
      <c r="AI23" s="44"/>
      <c r="AJ23" s="56">
        <f>AC23+AH23-AI23</f>
        <v>0</v>
      </c>
      <c r="AK23" s="61">
        <f t="shared" si="1"/>
        <v>0</v>
      </c>
      <c r="AL23" s="256"/>
    </row>
    <row r="24" spans="1:38" ht="16.5" thickBot="1">
      <c r="A24" s="164"/>
      <c r="B24" s="165"/>
      <c r="C24" s="166"/>
      <c r="D24" s="167"/>
      <c r="E24" s="168"/>
      <c r="F24" s="169"/>
      <c r="G24" s="169"/>
      <c r="H24" s="169"/>
      <c r="I24" s="169"/>
      <c r="J24" s="170"/>
      <c r="K24" s="171"/>
      <c r="L24" s="172">
        <f>SUM(L20:L23)-MIN(L20:L23)</f>
        <v>33.633333333333333</v>
      </c>
      <c r="M24" s="171"/>
      <c r="N24" s="169"/>
      <c r="O24" s="169"/>
      <c r="P24" s="169"/>
      <c r="Q24" s="169"/>
      <c r="R24" s="170"/>
      <c r="S24" s="171"/>
      <c r="T24" s="173">
        <f>SUM(T20:T23)-MIN(T20:T23)</f>
        <v>34.6</v>
      </c>
      <c r="U24" s="171"/>
      <c r="V24" s="169"/>
      <c r="W24" s="169"/>
      <c r="X24" s="169"/>
      <c r="Y24" s="169"/>
      <c r="Z24" s="170"/>
      <c r="AA24" s="171"/>
      <c r="AB24" s="173">
        <f>SUM(AB20:AB23)-MIN(AB20:AB23)</f>
        <v>34.4</v>
      </c>
      <c r="AC24" s="171"/>
      <c r="AD24" s="169"/>
      <c r="AE24" s="169"/>
      <c r="AF24" s="169"/>
      <c r="AG24" s="169"/>
      <c r="AH24" s="170"/>
      <c r="AI24" s="171"/>
      <c r="AJ24" s="174">
        <f>SUM(AJ20:AJ23)-MIN(AJ20:AJ23)</f>
        <v>34.566666666666663</v>
      </c>
      <c r="AK24" s="175">
        <f t="shared" si="1"/>
        <v>137.19999999999999</v>
      </c>
      <c r="AL24" s="257"/>
    </row>
    <row r="25" spans="1:38" ht="12.75">
      <c r="A25" s="87" t="s">
        <v>84</v>
      </c>
      <c r="B25" s="108">
        <v>2010</v>
      </c>
      <c r="C25" s="87" t="s">
        <v>52</v>
      </c>
      <c r="D25" s="92" t="s">
        <v>85</v>
      </c>
      <c r="E25" s="55">
        <v>2</v>
      </c>
      <c r="F25" s="100">
        <v>8.8000000000000007</v>
      </c>
      <c r="G25" s="100">
        <v>8.9</v>
      </c>
      <c r="H25" s="100">
        <v>8.8000000000000007</v>
      </c>
      <c r="I25" s="45"/>
      <c r="J25" s="46">
        <f>(SUM(F25:I25)/3)</f>
        <v>8.8333333333333339</v>
      </c>
      <c r="K25" s="44"/>
      <c r="L25" s="56">
        <f>E25+J25-K25</f>
        <v>10.833333333333334</v>
      </c>
      <c r="M25" s="55">
        <v>2</v>
      </c>
      <c r="N25" s="100">
        <v>9.4</v>
      </c>
      <c r="O25" s="100">
        <v>9.5</v>
      </c>
      <c r="P25" s="100">
        <v>9.5</v>
      </c>
      <c r="Q25" s="100">
        <v>9.6</v>
      </c>
      <c r="R25" s="46">
        <f>(SUM(N25:Q25)-MIN(N25:Q25)-MAX(N25:Q25))/2</f>
        <v>9.5</v>
      </c>
      <c r="S25" s="44"/>
      <c r="T25" s="56">
        <f>M25+R25-S25</f>
        <v>11.5</v>
      </c>
      <c r="U25" s="55">
        <v>2</v>
      </c>
      <c r="V25" s="100">
        <v>5.7</v>
      </c>
      <c r="W25" s="100">
        <v>6</v>
      </c>
      <c r="X25" s="100">
        <v>6.5</v>
      </c>
      <c r="Y25" s="45"/>
      <c r="Z25" s="46">
        <f>(SUM(V25:Y25)/3)</f>
        <v>6.0666666666666664</v>
      </c>
      <c r="AA25" s="44"/>
      <c r="AB25" s="56">
        <f>U25+Z25-AA25</f>
        <v>8.0666666666666664</v>
      </c>
      <c r="AC25" s="55">
        <v>2.8</v>
      </c>
      <c r="AD25" s="100">
        <v>8.5</v>
      </c>
      <c r="AE25" s="100">
        <v>8.6</v>
      </c>
      <c r="AF25" s="100">
        <v>8.5</v>
      </c>
      <c r="AG25" s="45"/>
      <c r="AH25" s="46">
        <f>(SUM(AD25:AG25)/3)</f>
        <v>8.5333333333333332</v>
      </c>
      <c r="AI25" s="44"/>
      <c r="AJ25" s="56">
        <f>AC25+AH25-AI25</f>
        <v>11.333333333333332</v>
      </c>
      <c r="AK25" s="61">
        <f>L25+T25+AB25+AJ25</f>
        <v>41.733333333333334</v>
      </c>
      <c r="AL25" s="255" t="s">
        <v>18</v>
      </c>
    </row>
    <row r="26" spans="1:38" ht="12.75">
      <c r="A26" s="87" t="s">
        <v>87</v>
      </c>
      <c r="B26" s="108">
        <v>2010</v>
      </c>
      <c r="C26" s="87" t="s">
        <v>52</v>
      </c>
      <c r="D26" s="92" t="s">
        <v>85</v>
      </c>
      <c r="E26" s="55">
        <v>2</v>
      </c>
      <c r="F26" s="100">
        <v>8.6999999999999993</v>
      </c>
      <c r="G26" s="100">
        <v>8.6999999999999993</v>
      </c>
      <c r="H26" s="100">
        <v>8.8000000000000007</v>
      </c>
      <c r="I26" s="45"/>
      <c r="J26" s="46">
        <f>(SUM(F26:I26)/3)</f>
        <v>8.7333333333333325</v>
      </c>
      <c r="K26" s="44"/>
      <c r="L26" s="56">
        <f>E26+J26-K26</f>
        <v>10.733333333333333</v>
      </c>
      <c r="M26" s="55">
        <v>2</v>
      </c>
      <c r="N26" s="100">
        <v>9.1999999999999993</v>
      </c>
      <c r="O26" s="100">
        <v>9.4</v>
      </c>
      <c r="P26" s="100">
        <v>9.4</v>
      </c>
      <c r="Q26" s="100">
        <v>9.4</v>
      </c>
      <c r="R26" s="46">
        <f>(SUM(N26:Q26)-MIN(N26:Q26)-MAX(N26:Q26))/2</f>
        <v>9.3999999999999986</v>
      </c>
      <c r="S26" s="44"/>
      <c r="T26" s="56">
        <f>M26+R26-S26</f>
        <v>11.399999999999999</v>
      </c>
      <c r="U26" s="55">
        <v>1.8</v>
      </c>
      <c r="V26" s="100">
        <v>7.5</v>
      </c>
      <c r="W26" s="100">
        <v>7.1</v>
      </c>
      <c r="X26" s="100">
        <v>7.3</v>
      </c>
      <c r="Y26" s="45"/>
      <c r="Z26" s="46">
        <f>(SUM(V26:Y26)/3)</f>
        <v>7.3</v>
      </c>
      <c r="AA26" s="44"/>
      <c r="AB26" s="56">
        <f>U26+Z26-AA26</f>
        <v>9.1</v>
      </c>
      <c r="AC26" s="55">
        <v>2.7</v>
      </c>
      <c r="AD26" s="100">
        <v>7.8</v>
      </c>
      <c r="AE26" s="100">
        <v>7.9</v>
      </c>
      <c r="AF26" s="100">
        <v>8</v>
      </c>
      <c r="AG26" s="45"/>
      <c r="AH26" s="46">
        <f>(SUM(AD26:AG26)/3)</f>
        <v>7.8999999999999995</v>
      </c>
      <c r="AI26" s="44"/>
      <c r="AJ26" s="56">
        <f>AC26+AH26-AI26</f>
        <v>10.6</v>
      </c>
      <c r="AK26" s="61">
        <f>L26+T26+AB26+AJ26</f>
        <v>41.833333333333336</v>
      </c>
      <c r="AL26" s="256"/>
    </row>
    <row r="27" spans="1:38" ht="12.75">
      <c r="A27" s="87" t="s">
        <v>89</v>
      </c>
      <c r="B27" s="108">
        <v>2009</v>
      </c>
      <c r="C27" s="87" t="s">
        <v>52</v>
      </c>
      <c r="D27" s="92" t="s">
        <v>85</v>
      </c>
      <c r="E27" s="55">
        <v>2</v>
      </c>
      <c r="F27" s="100">
        <v>9.3000000000000007</v>
      </c>
      <c r="G27" s="100">
        <v>9</v>
      </c>
      <c r="H27" s="100">
        <v>9.1</v>
      </c>
      <c r="I27" s="45"/>
      <c r="J27" s="46">
        <f>(SUM(F27:I27)/3)</f>
        <v>9.1333333333333329</v>
      </c>
      <c r="K27" s="44"/>
      <c r="L27" s="56">
        <f>E27+J27-K27</f>
        <v>11.133333333333333</v>
      </c>
      <c r="M27" s="55">
        <v>2</v>
      </c>
      <c r="N27" s="100">
        <v>9.1999999999999993</v>
      </c>
      <c r="O27" s="100">
        <v>9.1999999999999993</v>
      </c>
      <c r="P27" s="100">
        <v>9.1999999999999993</v>
      </c>
      <c r="Q27" s="100">
        <v>9.3000000000000007</v>
      </c>
      <c r="R27" s="46">
        <f>(SUM(N27:Q27)-MIN(N27:Q27)-MAX(N27:Q27))/2</f>
        <v>9.1999999999999993</v>
      </c>
      <c r="S27" s="44"/>
      <c r="T27" s="56">
        <f>M27+R27-S27</f>
        <v>11.2</v>
      </c>
      <c r="U27" s="55">
        <v>2.6</v>
      </c>
      <c r="V27" s="100">
        <v>8</v>
      </c>
      <c r="W27" s="100">
        <v>7.7</v>
      </c>
      <c r="X27" s="100">
        <v>7.9</v>
      </c>
      <c r="Y27" s="45"/>
      <c r="Z27" s="46">
        <f>(SUM(V27:Y27)/3)</f>
        <v>7.8666666666666671</v>
      </c>
      <c r="AA27" s="44"/>
      <c r="AB27" s="56">
        <f>U27+Z27-AA27</f>
        <v>10.466666666666667</v>
      </c>
      <c r="AC27" s="55">
        <v>2.7</v>
      </c>
      <c r="AD27" s="100">
        <v>7.9</v>
      </c>
      <c r="AE27" s="100">
        <v>7.8</v>
      </c>
      <c r="AF27" s="100">
        <v>8</v>
      </c>
      <c r="AG27" s="45"/>
      <c r="AH27" s="46">
        <f>(SUM(AD27:AG27)/3)</f>
        <v>7.8999999999999995</v>
      </c>
      <c r="AI27" s="44"/>
      <c r="AJ27" s="56">
        <f>AC27+AH27-AI27</f>
        <v>10.6</v>
      </c>
      <c r="AK27" s="61">
        <f>L27+T27+AB27+AJ27</f>
        <v>43.4</v>
      </c>
      <c r="AL27" s="256"/>
    </row>
    <row r="28" spans="1:38" ht="12.75">
      <c r="A28" s="162"/>
      <c r="B28" s="162"/>
      <c r="C28" s="162"/>
      <c r="D28" s="163"/>
      <c r="E28" s="55"/>
      <c r="F28" s="100"/>
      <c r="G28" s="100"/>
      <c r="H28" s="100"/>
      <c r="I28" s="45"/>
      <c r="J28" s="46">
        <f>(SUM(F28:I28)/3)</f>
        <v>0</v>
      </c>
      <c r="K28" s="44"/>
      <c r="L28" s="56">
        <f>E28+J28-K28</f>
        <v>0</v>
      </c>
      <c r="M28" s="55"/>
      <c r="N28" s="100"/>
      <c r="O28" s="100"/>
      <c r="P28" s="100"/>
      <c r="Q28" s="100"/>
      <c r="R28" s="46">
        <f>(SUM(N28:Q28)-MIN(N28:Q28)-MAX(N28:Q28))/2</f>
        <v>0</v>
      </c>
      <c r="S28" s="44"/>
      <c r="T28" s="56">
        <f>M28+R28-S28</f>
        <v>0</v>
      </c>
      <c r="U28" s="55"/>
      <c r="V28" s="100"/>
      <c r="W28" s="100"/>
      <c r="X28" s="100"/>
      <c r="Y28" s="45"/>
      <c r="Z28" s="46">
        <f>(SUM(V28:Y28)/3)</f>
        <v>0</v>
      </c>
      <c r="AA28" s="44"/>
      <c r="AB28" s="56">
        <f>U28+Z28-AA28</f>
        <v>0</v>
      </c>
      <c r="AC28" s="55"/>
      <c r="AD28" s="100"/>
      <c r="AE28" s="100"/>
      <c r="AF28" s="100"/>
      <c r="AG28" s="45"/>
      <c r="AH28" s="46">
        <f>(SUM(AD28:AG28)/3)</f>
        <v>0</v>
      </c>
      <c r="AI28" s="44"/>
      <c r="AJ28" s="56">
        <f>AC28+AH28-AI28</f>
        <v>0</v>
      </c>
      <c r="AK28" s="61">
        <f t="shared" ref="AK28:AK39" si="2">L28+T28+AB28+AJ28</f>
        <v>0</v>
      </c>
      <c r="AL28" s="256"/>
    </row>
    <row r="29" spans="1:38" ht="16.5" thickBot="1">
      <c r="A29" s="164"/>
      <c r="B29" s="165"/>
      <c r="C29" s="166"/>
      <c r="D29" s="167"/>
      <c r="E29" s="168"/>
      <c r="F29" s="169"/>
      <c r="G29" s="169"/>
      <c r="H29" s="169"/>
      <c r="I29" s="169"/>
      <c r="J29" s="170"/>
      <c r="K29" s="171"/>
      <c r="L29" s="172">
        <f>SUM(L25:L28)-MIN(L25:L28)</f>
        <v>32.700000000000003</v>
      </c>
      <c r="M29" s="171"/>
      <c r="N29" s="169"/>
      <c r="O29" s="169"/>
      <c r="P29" s="169"/>
      <c r="Q29" s="169"/>
      <c r="R29" s="170"/>
      <c r="S29" s="171"/>
      <c r="T29" s="173">
        <f>SUM(T25:T28)-MIN(T25:T28)</f>
        <v>34.099999999999994</v>
      </c>
      <c r="U29" s="171"/>
      <c r="V29" s="169"/>
      <c r="W29" s="169"/>
      <c r="X29" s="169"/>
      <c r="Y29" s="169"/>
      <c r="Z29" s="170"/>
      <c r="AA29" s="171"/>
      <c r="AB29" s="173">
        <f>SUM(AB25:AB28)-MIN(AB25:AB28)</f>
        <v>27.633333333333333</v>
      </c>
      <c r="AC29" s="171"/>
      <c r="AD29" s="169"/>
      <c r="AE29" s="169"/>
      <c r="AF29" s="169"/>
      <c r="AG29" s="169"/>
      <c r="AH29" s="170"/>
      <c r="AI29" s="171"/>
      <c r="AJ29" s="174">
        <f>SUM(AJ25:AJ28)-MIN(AJ25:AJ28)</f>
        <v>32.533333333333331</v>
      </c>
      <c r="AK29" s="175">
        <f t="shared" si="2"/>
        <v>126.96666666666667</v>
      </c>
      <c r="AL29" s="257"/>
    </row>
    <row r="30" spans="1:38" ht="12.75">
      <c r="A30" s="87" t="s">
        <v>61</v>
      </c>
      <c r="B30" s="108">
        <v>2009</v>
      </c>
      <c r="C30" s="87" t="s">
        <v>51</v>
      </c>
      <c r="D30" s="92" t="s">
        <v>27</v>
      </c>
      <c r="E30" s="55">
        <v>2</v>
      </c>
      <c r="F30" s="100">
        <v>8.4</v>
      </c>
      <c r="G30" s="100">
        <v>8.3000000000000007</v>
      </c>
      <c r="H30" s="100">
        <v>8.3000000000000007</v>
      </c>
      <c r="I30" s="45"/>
      <c r="J30" s="46">
        <f>(SUM(F30:I30)/3)</f>
        <v>8.3333333333333339</v>
      </c>
      <c r="K30" s="44"/>
      <c r="L30" s="56">
        <f>E30+J30-K30</f>
        <v>10.333333333333334</v>
      </c>
      <c r="M30" s="55">
        <v>1.8</v>
      </c>
      <c r="N30" s="100">
        <v>8.6999999999999993</v>
      </c>
      <c r="O30" s="100">
        <v>8.8000000000000007</v>
      </c>
      <c r="P30" s="100">
        <v>8.9</v>
      </c>
      <c r="Q30" s="100">
        <v>8.6999999999999993</v>
      </c>
      <c r="R30" s="46">
        <f>(SUM(N30:Q30)-MIN(N30:Q30)-MAX(N30:Q30))/2</f>
        <v>8.7499999999999964</v>
      </c>
      <c r="S30" s="44"/>
      <c r="T30" s="56">
        <f>M30+R30-S30</f>
        <v>10.549999999999997</v>
      </c>
      <c r="U30" s="55">
        <v>2.5</v>
      </c>
      <c r="V30" s="100">
        <v>7.7</v>
      </c>
      <c r="W30" s="100">
        <v>7.5</v>
      </c>
      <c r="X30" s="100">
        <v>7.5</v>
      </c>
      <c r="Y30" s="45"/>
      <c r="Z30" s="46">
        <f>(SUM(V30:Y30)/3)</f>
        <v>7.5666666666666664</v>
      </c>
      <c r="AA30" s="44"/>
      <c r="AB30" s="56">
        <f>U30+Z30-AA30</f>
        <v>10.066666666666666</v>
      </c>
      <c r="AC30" s="55">
        <v>2.6</v>
      </c>
      <c r="AD30" s="100">
        <v>8.6</v>
      </c>
      <c r="AE30" s="100">
        <v>8.6999999999999993</v>
      </c>
      <c r="AF30" s="100">
        <v>8.6</v>
      </c>
      <c r="AG30" s="45"/>
      <c r="AH30" s="46">
        <f>(SUM(AD30:AG30)/3)</f>
        <v>8.6333333333333329</v>
      </c>
      <c r="AI30" s="44"/>
      <c r="AJ30" s="56">
        <f>AC30+AH30-AI30</f>
        <v>11.233333333333333</v>
      </c>
      <c r="AK30" s="61">
        <f t="shared" si="2"/>
        <v>42.18333333333333</v>
      </c>
      <c r="AL30" s="255" t="s">
        <v>19</v>
      </c>
    </row>
    <row r="31" spans="1:38" ht="12.75">
      <c r="A31" s="87" t="s">
        <v>62</v>
      </c>
      <c r="B31" s="108">
        <v>2009</v>
      </c>
      <c r="C31" s="87" t="s">
        <v>51</v>
      </c>
      <c r="D31" s="92" t="s">
        <v>27</v>
      </c>
      <c r="E31" s="55">
        <v>2</v>
      </c>
      <c r="F31" s="100">
        <v>8.5</v>
      </c>
      <c r="G31" s="100">
        <v>8.1</v>
      </c>
      <c r="H31" s="100">
        <v>8.4</v>
      </c>
      <c r="I31" s="45"/>
      <c r="J31" s="46">
        <f>(SUM(F31:I31)/3)</f>
        <v>8.3333333333333339</v>
      </c>
      <c r="K31" s="44"/>
      <c r="L31" s="56">
        <f>E31+J31-K31</f>
        <v>10.333333333333334</v>
      </c>
      <c r="M31" s="55">
        <v>1.8</v>
      </c>
      <c r="N31" s="100">
        <v>9.1999999999999993</v>
      </c>
      <c r="O31" s="100">
        <v>9.1999999999999993</v>
      </c>
      <c r="P31" s="100">
        <v>9.1999999999999993</v>
      </c>
      <c r="Q31" s="100">
        <v>9.1</v>
      </c>
      <c r="R31" s="46">
        <f>(SUM(N31:Q31)-MIN(N31:Q31)-MAX(N31:Q31))/2</f>
        <v>9.1999999999999975</v>
      </c>
      <c r="S31" s="44"/>
      <c r="T31" s="56">
        <f>M31+R31-S31</f>
        <v>10.999999999999998</v>
      </c>
      <c r="U31" s="55">
        <v>2.5</v>
      </c>
      <c r="V31" s="100">
        <v>7.7</v>
      </c>
      <c r="W31" s="100">
        <v>7.4</v>
      </c>
      <c r="X31" s="100">
        <v>7.9</v>
      </c>
      <c r="Y31" s="45"/>
      <c r="Z31" s="46">
        <f>(SUM(V31:Y31)/3)</f>
        <v>7.666666666666667</v>
      </c>
      <c r="AA31" s="44"/>
      <c r="AB31" s="56">
        <f>U31+Z31-AA31</f>
        <v>10.166666666666668</v>
      </c>
      <c r="AC31" s="55">
        <v>2.6</v>
      </c>
      <c r="AD31" s="100">
        <v>8.6</v>
      </c>
      <c r="AE31" s="100">
        <v>8.5</v>
      </c>
      <c r="AF31" s="100">
        <v>8.6</v>
      </c>
      <c r="AG31" s="45"/>
      <c r="AH31" s="46">
        <f>(SUM(AD31:AG31)/3)</f>
        <v>8.5666666666666682</v>
      </c>
      <c r="AI31" s="44"/>
      <c r="AJ31" s="56">
        <f>AC31+AH31-AI31</f>
        <v>11.166666666666668</v>
      </c>
      <c r="AK31" s="61">
        <f t="shared" si="2"/>
        <v>42.666666666666671</v>
      </c>
      <c r="AL31" s="256"/>
    </row>
    <row r="32" spans="1:38" ht="12.75">
      <c r="A32" s="87" t="s">
        <v>63</v>
      </c>
      <c r="B32" s="108">
        <v>2010</v>
      </c>
      <c r="C32" s="87" t="s">
        <v>51</v>
      </c>
      <c r="D32" s="92" t="s">
        <v>27</v>
      </c>
      <c r="E32" s="55">
        <v>2</v>
      </c>
      <c r="F32" s="100">
        <v>7.6</v>
      </c>
      <c r="G32" s="100">
        <v>8.1999999999999993</v>
      </c>
      <c r="H32" s="100">
        <v>7.8</v>
      </c>
      <c r="I32" s="45"/>
      <c r="J32" s="46">
        <f>(SUM(F32:I32)/3)</f>
        <v>7.8666666666666663</v>
      </c>
      <c r="K32" s="44"/>
      <c r="L32" s="56">
        <f>E32+J32-K32</f>
        <v>9.8666666666666671</v>
      </c>
      <c r="M32" s="55">
        <v>1.8</v>
      </c>
      <c r="N32" s="100">
        <v>8.1999999999999993</v>
      </c>
      <c r="O32" s="100">
        <v>8.1</v>
      </c>
      <c r="P32" s="100">
        <v>8.1999999999999993</v>
      </c>
      <c r="Q32" s="100">
        <v>8.1999999999999993</v>
      </c>
      <c r="R32" s="46">
        <f>(SUM(N32:Q32)-MIN(N32:Q32)-MAX(N32:Q32))/2</f>
        <v>8.1999999999999975</v>
      </c>
      <c r="S32" s="44"/>
      <c r="T32" s="56">
        <f>M32+R32-S32</f>
        <v>9.9999999999999982</v>
      </c>
      <c r="U32" s="55">
        <v>2</v>
      </c>
      <c r="V32" s="100">
        <v>5.8</v>
      </c>
      <c r="W32" s="100">
        <v>6.2</v>
      </c>
      <c r="X32" s="100">
        <v>6</v>
      </c>
      <c r="Y32" s="45"/>
      <c r="Z32" s="46">
        <f>(SUM(V32:Y32)/3)</f>
        <v>6</v>
      </c>
      <c r="AA32" s="44"/>
      <c r="AB32" s="56">
        <f>U32+Z32-AA32</f>
        <v>8</v>
      </c>
      <c r="AC32" s="55">
        <v>2.6</v>
      </c>
      <c r="AD32" s="100">
        <v>7.1</v>
      </c>
      <c r="AE32" s="100">
        <v>7.3</v>
      </c>
      <c r="AF32" s="100">
        <v>7.5</v>
      </c>
      <c r="AG32" s="45"/>
      <c r="AH32" s="46">
        <f>(SUM(AD32:AG32)/3)</f>
        <v>7.3</v>
      </c>
      <c r="AI32" s="44"/>
      <c r="AJ32" s="56">
        <f>AC32+AH32-AI32</f>
        <v>9.9</v>
      </c>
      <c r="AK32" s="61">
        <f t="shared" si="2"/>
        <v>37.766666666666666</v>
      </c>
      <c r="AL32" s="256"/>
    </row>
    <row r="33" spans="1:40" ht="12.75">
      <c r="A33" s="87" t="s">
        <v>64</v>
      </c>
      <c r="B33" s="108">
        <v>2011</v>
      </c>
      <c r="C33" s="87" t="s">
        <v>51</v>
      </c>
      <c r="D33" s="92" t="s">
        <v>27</v>
      </c>
      <c r="E33" s="55">
        <v>2</v>
      </c>
      <c r="F33" s="100">
        <v>7.5</v>
      </c>
      <c r="G33" s="100">
        <v>7.3</v>
      </c>
      <c r="H33" s="100">
        <v>7.7</v>
      </c>
      <c r="I33" s="45"/>
      <c r="J33" s="46">
        <f>(SUM(F33:I33)/3)</f>
        <v>7.5</v>
      </c>
      <c r="K33" s="44"/>
      <c r="L33" s="56">
        <f>E33+J33-K33</f>
        <v>9.5</v>
      </c>
      <c r="M33" s="55">
        <v>1.3</v>
      </c>
      <c r="N33" s="100">
        <v>9.3000000000000007</v>
      </c>
      <c r="O33" s="100">
        <v>9.1999999999999993</v>
      </c>
      <c r="P33" s="100">
        <v>9.3000000000000007</v>
      </c>
      <c r="Q33" s="100">
        <v>9.4</v>
      </c>
      <c r="R33" s="46">
        <f>(SUM(N33:Q33)-MIN(N33:Q33)-MAX(N33:Q33))/2</f>
        <v>9.3000000000000007</v>
      </c>
      <c r="S33" s="44"/>
      <c r="T33" s="56">
        <f>M33+R33-S33</f>
        <v>10.600000000000001</v>
      </c>
      <c r="U33" s="55">
        <v>2.5</v>
      </c>
      <c r="V33" s="100">
        <v>8.5</v>
      </c>
      <c r="W33" s="100">
        <v>7.9</v>
      </c>
      <c r="X33" s="100">
        <v>8.6</v>
      </c>
      <c r="Y33" s="45"/>
      <c r="Z33" s="46">
        <f>(SUM(V33:Y33)/3)</f>
        <v>8.3333333333333339</v>
      </c>
      <c r="AA33" s="44"/>
      <c r="AB33" s="56">
        <f>U33+Z33-AA33</f>
        <v>10.833333333333334</v>
      </c>
      <c r="AC33" s="55">
        <v>2.1</v>
      </c>
      <c r="AD33" s="100">
        <v>8.6</v>
      </c>
      <c r="AE33" s="100">
        <v>8.6</v>
      </c>
      <c r="AF33" s="100">
        <v>8.6</v>
      </c>
      <c r="AG33" s="45"/>
      <c r="AH33" s="46">
        <f>(SUM(AD33:AG33)/3)</f>
        <v>8.6</v>
      </c>
      <c r="AI33" s="44"/>
      <c r="AJ33" s="56">
        <f>AC33+AH33-AI33</f>
        <v>10.7</v>
      </c>
      <c r="AK33" s="61">
        <f t="shared" si="2"/>
        <v>41.63333333333334</v>
      </c>
      <c r="AL33" s="256"/>
    </row>
    <row r="34" spans="1:40" ht="16.5" thickBot="1">
      <c r="A34" s="164"/>
      <c r="B34" s="165"/>
      <c r="C34" s="166"/>
      <c r="D34" s="167"/>
      <c r="E34" s="168"/>
      <c r="F34" s="169"/>
      <c r="G34" s="169"/>
      <c r="H34" s="169"/>
      <c r="I34" s="169"/>
      <c r="J34" s="170"/>
      <c r="K34" s="171"/>
      <c r="L34" s="172">
        <f>SUM(L30:L33)-MIN(L30:L33)</f>
        <v>30.533333333333331</v>
      </c>
      <c r="M34" s="171"/>
      <c r="N34" s="169"/>
      <c r="O34" s="169"/>
      <c r="P34" s="169"/>
      <c r="Q34" s="169"/>
      <c r="R34" s="170"/>
      <c r="S34" s="171"/>
      <c r="T34" s="173">
        <f>SUM(T30:T33)-MIN(T30:T33)</f>
        <v>32.15</v>
      </c>
      <c r="U34" s="171"/>
      <c r="V34" s="169"/>
      <c r="W34" s="169"/>
      <c r="X34" s="169"/>
      <c r="Y34" s="169"/>
      <c r="Z34" s="170"/>
      <c r="AA34" s="171"/>
      <c r="AB34" s="173">
        <f>SUM(AB30:AB33)-MIN(AB30:AB33)</f>
        <v>31.06666666666667</v>
      </c>
      <c r="AC34" s="171"/>
      <c r="AD34" s="169"/>
      <c r="AE34" s="169"/>
      <c r="AF34" s="169"/>
      <c r="AG34" s="169"/>
      <c r="AH34" s="170"/>
      <c r="AI34" s="171"/>
      <c r="AJ34" s="174">
        <f>SUM(AJ30:AJ33)-MIN(AJ30:AJ33)</f>
        <v>33.1</v>
      </c>
      <c r="AK34" s="175">
        <f t="shared" si="2"/>
        <v>126.85</v>
      </c>
      <c r="AL34" s="257"/>
    </row>
    <row r="35" spans="1:40" ht="12.75">
      <c r="A35" s="87" t="s">
        <v>68</v>
      </c>
      <c r="B35" s="108">
        <v>2010</v>
      </c>
      <c r="C35" s="87" t="s">
        <v>135</v>
      </c>
      <c r="D35" s="92" t="s">
        <v>66</v>
      </c>
      <c r="E35" s="55">
        <v>2</v>
      </c>
      <c r="F35" s="100">
        <v>9</v>
      </c>
      <c r="G35" s="100">
        <v>8.3000000000000007</v>
      </c>
      <c r="H35" s="100">
        <v>8.4</v>
      </c>
      <c r="I35" s="45"/>
      <c r="J35" s="46">
        <f>(SUM(F35:I35)/3)</f>
        <v>8.5666666666666682</v>
      </c>
      <c r="K35" s="44"/>
      <c r="L35" s="56">
        <f>E35+J35-K35</f>
        <v>10.566666666666668</v>
      </c>
      <c r="M35" s="55">
        <v>1.8</v>
      </c>
      <c r="N35" s="100">
        <v>8.6</v>
      </c>
      <c r="O35" s="100">
        <v>8.5</v>
      </c>
      <c r="P35" s="100">
        <v>8.6</v>
      </c>
      <c r="Q35" s="100">
        <v>8.6999999999999993</v>
      </c>
      <c r="R35" s="46">
        <f>(SUM(N35:Q35)-MIN(N35:Q35)-MAX(N35:Q35))/2</f>
        <v>8.6000000000000032</v>
      </c>
      <c r="S35" s="44"/>
      <c r="T35" s="56">
        <f>M35+R35-S35</f>
        <v>10.400000000000004</v>
      </c>
      <c r="U35" s="55">
        <v>2.1</v>
      </c>
      <c r="V35" s="100">
        <v>6.1</v>
      </c>
      <c r="W35" s="100">
        <v>6.5</v>
      </c>
      <c r="X35" s="100">
        <v>6.5</v>
      </c>
      <c r="Y35" s="45"/>
      <c r="Z35" s="46">
        <f>(SUM(V35:Y35)/3)</f>
        <v>6.3666666666666671</v>
      </c>
      <c r="AA35" s="44"/>
      <c r="AB35" s="56">
        <f>U35+Z35-AA35</f>
        <v>8.4666666666666668</v>
      </c>
      <c r="AC35" s="55">
        <v>2.6</v>
      </c>
      <c r="AD35" s="100">
        <v>8.3000000000000007</v>
      </c>
      <c r="AE35" s="100">
        <v>8.5</v>
      </c>
      <c r="AF35" s="100">
        <v>8.4</v>
      </c>
      <c r="AG35" s="45"/>
      <c r="AH35" s="46">
        <f>(SUM(AD35:AG35)/3)</f>
        <v>8.4</v>
      </c>
      <c r="AI35" s="44"/>
      <c r="AJ35" s="56">
        <f>AC35+AH35-AI35</f>
        <v>11</v>
      </c>
      <c r="AK35" s="61">
        <f t="shared" si="2"/>
        <v>40.433333333333337</v>
      </c>
      <c r="AL35" s="255" t="s">
        <v>20</v>
      </c>
    </row>
    <row r="36" spans="1:40" ht="12.75">
      <c r="A36" s="87" t="s">
        <v>75</v>
      </c>
      <c r="B36" s="108">
        <v>2009</v>
      </c>
      <c r="C36" s="87" t="s">
        <v>135</v>
      </c>
      <c r="D36" s="92" t="s">
        <v>66</v>
      </c>
      <c r="E36" s="55">
        <v>2</v>
      </c>
      <c r="F36" s="100">
        <v>8.4</v>
      </c>
      <c r="G36" s="100">
        <v>8.5</v>
      </c>
      <c r="H36" s="100">
        <v>8.4</v>
      </c>
      <c r="I36" s="45"/>
      <c r="J36" s="46">
        <f>(SUM(F36:I36)/3)</f>
        <v>8.4333333333333318</v>
      </c>
      <c r="K36" s="44"/>
      <c r="L36" s="56">
        <f>E36+J36-K36</f>
        <v>10.433333333333332</v>
      </c>
      <c r="M36" s="55">
        <v>2</v>
      </c>
      <c r="N36" s="100">
        <v>8.5</v>
      </c>
      <c r="O36" s="100">
        <v>8.3000000000000007</v>
      </c>
      <c r="P36" s="100">
        <v>8.4</v>
      </c>
      <c r="Q36" s="100">
        <v>8.4</v>
      </c>
      <c r="R36" s="46">
        <v>8.4</v>
      </c>
      <c r="S36" s="44"/>
      <c r="T36" s="56">
        <f>M36+R36-S36</f>
        <v>10.4</v>
      </c>
      <c r="U36" s="55">
        <v>2.6</v>
      </c>
      <c r="V36" s="100">
        <v>8.4</v>
      </c>
      <c r="W36" s="100">
        <v>7.8</v>
      </c>
      <c r="X36" s="100">
        <v>8.1999999999999993</v>
      </c>
      <c r="Y36" s="45"/>
      <c r="Z36" s="46">
        <f>(SUM(V36:Y36)/3)</f>
        <v>8.1333333333333329</v>
      </c>
      <c r="AA36" s="44"/>
      <c r="AB36" s="56">
        <f>U36+Z36-AA36</f>
        <v>10.733333333333333</v>
      </c>
      <c r="AC36" s="55">
        <v>2</v>
      </c>
      <c r="AD36" s="100">
        <v>7.8</v>
      </c>
      <c r="AE36" s="100">
        <v>7.6</v>
      </c>
      <c r="AF36" s="100">
        <v>8</v>
      </c>
      <c r="AG36" s="45"/>
      <c r="AH36" s="46">
        <f>(SUM(AD36:AG36)/3)</f>
        <v>7.8</v>
      </c>
      <c r="AI36" s="44"/>
      <c r="AJ36" s="56">
        <f>AC36+AH36-AI36</f>
        <v>9.8000000000000007</v>
      </c>
      <c r="AK36" s="61">
        <f t="shared" si="2"/>
        <v>41.36666666666666</v>
      </c>
      <c r="AL36" s="256"/>
    </row>
    <row r="37" spans="1:40" ht="12.75">
      <c r="A37" s="87" t="s">
        <v>78</v>
      </c>
      <c r="B37" s="108">
        <v>2009</v>
      </c>
      <c r="C37" s="87" t="s">
        <v>135</v>
      </c>
      <c r="D37" s="92" t="s">
        <v>66</v>
      </c>
      <c r="E37" s="55">
        <v>2</v>
      </c>
      <c r="F37" s="100">
        <v>7.9</v>
      </c>
      <c r="G37" s="100">
        <v>8</v>
      </c>
      <c r="H37" s="100">
        <v>8.1999999999999993</v>
      </c>
      <c r="I37" s="45"/>
      <c r="J37" s="46">
        <f>(SUM(F37:I37)/3)</f>
        <v>8.0333333333333332</v>
      </c>
      <c r="K37" s="44"/>
      <c r="L37" s="56">
        <f>E37+J37-K37</f>
        <v>10.033333333333333</v>
      </c>
      <c r="M37" s="55">
        <v>2</v>
      </c>
      <c r="N37" s="100">
        <v>9.5</v>
      </c>
      <c r="O37" s="100">
        <v>9.3000000000000007</v>
      </c>
      <c r="P37" s="100">
        <v>9.5</v>
      </c>
      <c r="Q37" s="100">
        <v>9.3000000000000007</v>
      </c>
      <c r="R37" s="46">
        <f>(SUM(N37:Q37)-MIN(N37:Q37)-MAX(N37:Q37))/2</f>
        <v>9.4</v>
      </c>
      <c r="S37" s="44"/>
      <c r="T37" s="56">
        <f>M37+R37-S37</f>
        <v>11.4</v>
      </c>
      <c r="U37" s="55">
        <v>2.5</v>
      </c>
      <c r="V37" s="100">
        <v>7</v>
      </c>
      <c r="W37" s="100">
        <v>6.2</v>
      </c>
      <c r="X37" s="100">
        <v>7.2</v>
      </c>
      <c r="Y37" s="45"/>
      <c r="Z37" s="46">
        <f>(SUM(V37:Y37)/3)</f>
        <v>6.8</v>
      </c>
      <c r="AA37" s="44"/>
      <c r="AB37" s="56">
        <f>U37+Z37-AA37</f>
        <v>9.3000000000000007</v>
      </c>
      <c r="AC37" s="55">
        <v>2.6</v>
      </c>
      <c r="AD37" s="100">
        <v>8.3000000000000007</v>
      </c>
      <c r="AE37" s="100">
        <v>8.4</v>
      </c>
      <c r="AF37" s="100">
        <v>8.5</v>
      </c>
      <c r="AG37" s="45"/>
      <c r="AH37" s="46">
        <f>(SUM(AD37:AG37)/3)</f>
        <v>8.4</v>
      </c>
      <c r="AI37" s="44"/>
      <c r="AJ37" s="56">
        <f>AC37+AH37-AI37</f>
        <v>11</v>
      </c>
      <c r="AK37" s="61">
        <f t="shared" si="2"/>
        <v>41.733333333333334</v>
      </c>
      <c r="AL37" s="256"/>
    </row>
    <row r="38" spans="1:40" ht="12.75">
      <c r="A38" s="87" t="s">
        <v>79</v>
      </c>
      <c r="B38" s="108">
        <v>2009</v>
      </c>
      <c r="C38" s="87" t="s">
        <v>135</v>
      </c>
      <c r="D38" s="92" t="s">
        <v>66</v>
      </c>
      <c r="E38" s="55">
        <v>2</v>
      </c>
      <c r="F38" s="100">
        <v>8.1999999999999993</v>
      </c>
      <c r="G38" s="100">
        <v>8.4</v>
      </c>
      <c r="H38" s="100">
        <v>8.4</v>
      </c>
      <c r="I38" s="45"/>
      <c r="J38" s="46">
        <f>(SUM(F38:I38)/3)</f>
        <v>8.3333333333333339</v>
      </c>
      <c r="K38" s="44"/>
      <c r="L38" s="56">
        <f>E38+J38-K38</f>
        <v>10.333333333333334</v>
      </c>
      <c r="M38" s="55">
        <v>1.8</v>
      </c>
      <c r="N38" s="100">
        <v>8.9</v>
      </c>
      <c r="O38" s="100">
        <v>8.9</v>
      </c>
      <c r="P38" s="100">
        <v>8.8000000000000007</v>
      </c>
      <c r="Q38" s="100">
        <v>9</v>
      </c>
      <c r="R38" s="46">
        <f>(SUM(N38:Q38)-MIN(N38:Q38)-MAX(N38:Q38))/2</f>
        <v>8.9</v>
      </c>
      <c r="S38" s="44"/>
      <c r="T38" s="56">
        <f>M38+R38-S38</f>
        <v>10.700000000000001</v>
      </c>
      <c r="U38" s="55">
        <v>2.5</v>
      </c>
      <c r="V38" s="100">
        <v>7.7</v>
      </c>
      <c r="W38" s="100">
        <v>7.9</v>
      </c>
      <c r="X38" s="100">
        <v>7.7</v>
      </c>
      <c r="Y38" s="45"/>
      <c r="Z38" s="46">
        <f>(SUM(V38:Y38)/3)</f>
        <v>7.7666666666666666</v>
      </c>
      <c r="AA38" s="44"/>
      <c r="AB38" s="56">
        <f>U38+Z38-AA38</f>
        <v>10.266666666666666</v>
      </c>
      <c r="AC38" s="55">
        <v>2.1</v>
      </c>
      <c r="AD38" s="100">
        <v>7.8</v>
      </c>
      <c r="AE38" s="100">
        <v>8.1</v>
      </c>
      <c r="AF38" s="100">
        <v>8</v>
      </c>
      <c r="AG38" s="45"/>
      <c r="AH38" s="46">
        <f>(SUM(AD38:AG38)/3)</f>
        <v>7.9666666666666659</v>
      </c>
      <c r="AI38" s="44"/>
      <c r="AJ38" s="56">
        <f>AC38+AH38-AI38</f>
        <v>10.066666666666666</v>
      </c>
      <c r="AK38" s="61">
        <f t="shared" si="2"/>
        <v>41.366666666666667</v>
      </c>
      <c r="AL38" s="256"/>
    </row>
    <row r="39" spans="1:40" ht="16.5" thickBot="1">
      <c r="A39" s="164"/>
      <c r="B39" s="165"/>
      <c r="C39" s="166"/>
      <c r="D39" s="167"/>
      <c r="E39" s="168"/>
      <c r="F39" s="169"/>
      <c r="G39" s="169"/>
      <c r="H39" s="169"/>
      <c r="I39" s="169"/>
      <c r="J39" s="170"/>
      <c r="K39" s="171"/>
      <c r="L39" s="172">
        <f>SUM(L35:L38)-MIN(L35:L38)</f>
        <v>31.333333333333336</v>
      </c>
      <c r="M39" s="171"/>
      <c r="N39" s="169"/>
      <c r="O39" s="169"/>
      <c r="P39" s="169"/>
      <c r="Q39" s="169"/>
      <c r="R39" s="170"/>
      <c r="S39" s="171"/>
      <c r="T39" s="173">
        <f>SUM(T35:T38)-MIN(T35:T38)</f>
        <v>32.500000000000007</v>
      </c>
      <c r="U39" s="171"/>
      <c r="V39" s="169"/>
      <c r="W39" s="169"/>
      <c r="X39" s="169"/>
      <c r="Y39" s="169"/>
      <c r="Z39" s="170"/>
      <c r="AA39" s="171"/>
      <c r="AB39" s="173">
        <f>SUM(AB35:AB38)-MIN(AB35:AB38)</f>
        <v>30.299999999999997</v>
      </c>
      <c r="AC39" s="171"/>
      <c r="AD39" s="169"/>
      <c r="AE39" s="169"/>
      <c r="AF39" s="169"/>
      <c r="AG39" s="169"/>
      <c r="AH39" s="170"/>
      <c r="AI39" s="171"/>
      <c r="AJ39" s="174">
        <f>SUM(AJ35:AJ38)-MIN(AJ35:AJ38)</f>
        <v>32.066666666666663</v>
      </c>
      <c r="AK39" s="175">
        <f t="shared" si="2"/>
        <v>126.2</v>
      </c>
      <c r="AL39" s="257"/>
      <c r="AM39" s="176"/>
      <c r="AN39" s="177"/>
    </row>
    <row r="40" spans="1:40">
      <c r="A40" s="87" t="s">
        <v>80</v>
      </c>
      <c r="B40" s="108">
        <v>2009</v>
      </c>
      <c r="C40" s="87" t="s">
        <v>174</v>
      </c>
      <c r="D40" s="92" t="s">
        <v>66</v>
      </c>
      <c r="E40" s="55">
        <v>2</v>
      </c>
      <c r="F40" s="100">
        <v>8.5</v>
      </c>
      <c r="G40" s="100">
        <v>8.5</v>
      </c>
      <c r="H40" s="100">
        <v>8.6</v>
      </c>
      <c r="I40" s="45"/>
      <c r="J40" s="46">
        <f>(SUM(F40:I40)/3)</f>
        <v>8.5333333333333332</v>
      </c>
      <c r="K40" s="44"/>
      <c r="L40" s="56">
        <f>E40+J40-K40</f>
        <v>10.533333333333333</v>
      </c>
      <c r="M40" s="55">
        <v>1.8</v>
      </c>
      <c r="N40" s="100">
        <v>9.1</v>
      </c>
      <c r="O40" s="100">
        <v>9.1</v>
      </c>
      <c r="P40" s="100">
        <v>9.1</v>
      </c>
      <c r="Q40" s="100">
        <v>9.1</v>
      </c>
      <c r="R40" s="46">
        <f>(SUM(N40:Q40)-MIN(N40:Q40)-MAX(N40:Q40))/2</f>
        <v>9.0999999999999979</v>
      </c>
      <c r="S40" s="44"/>
      <c r="T40" s="56">
        <f>M40+R40-S40</f>
        <v>10.899999999999999</v>
      </c>
      <c r="U40" s="55">
        <v>2.5</v>
      </c>
      <c r="V40" s="100">
        <v>8</v>
      </c>
      <c r="W40" s="100">
        <v>7.9</v>
      </c>
      <c r="X40" s="100">
        <v>7.2</v>
      </c>
      <c r="Y40" s="45"/>
      <c r="Z40" s="46">
        <f>(SUM(V40:Y40)/3)</f>
        <v>7.7</v>
      </c>
      <c r="AA40" s="44"/>
      <c r="AB40" s="56">
        <f>U40+Z40-AA40</f>
        <v>10.199999999999999</v>
      </c>
      <c r="AC40" s="55">
        <v>2.7</v>
      </c>
      <c r="AD40" s="100">
        <v>8</v>
      </c>
      <c r="AE40" s="100">
        <v>8.1</v>
      </c>
      <c r="AF40" s="100">
        <v>8.1999999999999993</v>
      </c>
      <c r="AG40" s="45"/>
      <c r="AH40" s="46">
        <f>(SUM(AD40:AG40)/3)</f>
        <v>8.1</v>
      </c>
      <c r="AI40" s="44"/>
      <c r="AJ40" s="56">
        <f>AC40+AH40-AI40</f>
        <v>10.8</v>
      </c>
      <c r="AK40" s="61">
        <f>L40+T40+AB40+AJ40</f>
        <v>42.43333333333333</v>
      </c>
      <c r="AL40" s="255" t="s">
        <v>21</v>
      </c>
      <c r="AM40" s="176"/>
      <c r="AN40" s="177"/>
    </row>
    <row r="41" spans="1:40">
      <c r="A41" s="87" t="s">
        <v>81</v>
      </c>
      <c r="B41" s="108">
        <v>2009</v>
      </c>
      <c r="C41" s="87" t="s">
        <v>174</v>
      </c>
      <c r="D41" s="92" t="s">
        <v>66</v>
      </c>
      <c r="E41" s="55">
        <v>2</v>
      </c>
      <c r="F41" s="100">
        <v>9.1</v>
      </c>
      <c r="G41" s="100">
        <v>9</v>
      </c>
      <c r="H41" s="100">
        <v>9.1999999999999993</v>
      </c>
      <c r="I41" s="45"/>
      <c r="J41" s="46">
        <f>(SUM(F41:I41)/3)</f>
        <v>9.1</v>
      </c>
      <c r="K41" s="44"/>
      <c r="L41" s="56">
        <f>E41+J41-K41</f>
        <v>11.1</v>
      </c>
      <c r="M41" s="55">
        <v>2.6</v>
      </c>
      <c r="N41" s="100">
        <v>8.9</v>
      </c>
      <c r="O41" s="100">
        <v>8.6999999999999993</v>
      </c>
      <c r="P41" s="100">
        <v>8.9</v>
      </c>
      <c r="Q41" s="100">
        <v>8.8000000000000007</v>
      </c>
      <c r="R41" s="46">
        <f>(SUM(N41:Q41)-MIN(N41:Q41)-MAX(N41:Q41))/2</f>
        <v>8.8499999999999979</v>
      </c>
      <c r="S41" s="44"/>
      <c r="T41" s="56">
        <f>M41+R41-S41</f>
        <v>11.449999999999998</v>
      </c>
      <c r="U41" s="55">
        <v>2.7</v>
      </c>
      <c r="V41" s="100">
        <v>6</v>
      </c>
      <c r="W41" s="100">
        <v>5.8</v>
      </c>
      <c r="X41" s="100">
        <v>6</v>
      </c>
      <c r="Y41" s="45"/>
      <c r="Z41" s="46">
        <f>(SUM(V41:Y41)/3)</f>
        <v>5.9333333333333336</v>
      </c>
      <c r="AA41" s="44"/>
      <c r="AB41" s="56">
        <f>U41+Z41-AA41</f>
        <v>8.6333333333333329</v>
      </c>
      <c r="AC41" s="55">
        <v>2.7</v>
      </c>
      <c r="AD41" s="100">
        <v>8.1</v>
      </c>
      <c r="AE41" s="100">
        <v>8.1999999999999993</v>
      </c>
      <c r="AF41" s="100">
        <v>8.3000000000000007</v>
      </c>
      <c r="AG41" s="45"/>
      <c r="AH41" s="46">
        <f>(SUM(AD41:AG41)/3)</f>
        <v>8.1999999999999993</v>
      </c>
      <c r="AI41" s="44"/>
      <c r="AJ41" s="56">
        <f>AC41+AH41-AI41</f>
        <v>10.899999999999999</v>
      </c>
      <c r="AK41" s="61">
        <f>L41+T41+AB41+AJ41</f>
        <v>42.083333333333329</v>
      </c>
      <c r="AL41" s="256"/>
      <c r="AM41" s="176"/>
      <c r="AN41" s="177"/>
    </row>
    <row r="42" spans="1:40">
      <c r="A42" s="87" t="s">
        <v>82</v>
      </c>
      <c r="B42" s="108">
        <v>2009</v>
      </c>
      <c r="C42" s="87" t="s">
        <v>174</v>
      </c>
      <c r="D42" s="92" t="s">
        <v>66</v>
      </c>
      <c r="E42" s="55">
        <v>2</v>
      </c>
      <c r="F42" s="100">
        <v>8.4</v>
      </c>
      <c r="G42" s="100">
        <v>8.6</v>
      </c>
      <c r="H42" s="100">
        <v>8.6</v>
      </c>
      <c r="I42" s="45"/>
      <c r="J42" s="46">
        <f>(SUM(F42:I42)/3)</f>
        <v>8.5333333333333332</v>
      </c>
      <c r="K42" s="44"/>
      <c r="L42" s="56">
        <f>E42+J42-K42</f>
        <v>10.533333333333333</v>
      </c>
      <c r="M42" s="55">
        <v>1.8</v>
      </c>
      <c r="N42" s="100">
        <v>8.6</v>
      </c>
      <c r="O42" s="100">
        <v>8.5</v>
      </c>
      <c r="P42" s="100">
        <v>8.6</v>
      </c>
      <c r="Q42" s="100">
        <v>8.4</v>
      </c>
      <c r="R42" s="46">
        <f>(SUM(N42:Q42)-MIN(N42:Q42)-MAX(N42:Q42))/2</f>
        <v>8.5500000000000007</v>
      </c>
      <c r="S42" s="44"/>
      <c r="T42" s="56">
        <f>M42+R42-S42</f>
        <v>10.350000000000001</v>
      </c>
      <c r="U42" s="55">
        <v>2.7</v>
      </c>
      <c r="V42" s="100">
        <v>5.7</v>
      </c>
      <c r="W42" s="100">
        <v>6.2</v>
      </c>
      <c r="X42" s="100">
        <v>5.9</v>
      </c>
      <c r="Y42" s="45"/>
      <c r="Z42" s="46">
        <f>(SUM(V42:Y42)/3)</f>
        <v>5.9333333333333336</v>
      </c>
      <c r="AA42" s="44"/>
      <c r="AB42" s="56">
        <f>U42+Z42-AA42</f>
        <v>8.6333333333333329</v>
      </c>
      <c r="AC42" s="55">
        <v>2.7</v>
      </c>
      <c r="AD42" s="100">
        <v>8.1999999999999993</v>
      </c>
      <c r="AE42" s="100">
        <v>8.6</v>
      </c>
      <c r="AF42" s="100">
        <v>8.3000000000000007</v>
      </c>
      <c r="AG42" s="45"/>
      <c r="AH42" s="46">
        <f>(SUM(AD42:AG42)/3)</f>
        <v>8.3666666666666654</v>
      </c>
      <c r="AI42" s="44"/>
      <c r="AJ42" s="56">
        <f>AC42+AH42-AI42</f>
        <v>11.066666666666666</v>
      </c>
      <c r="AK42" s="61">
        <f>L42+T42+AB42+AJ42</f>
        <v>40.583333333333329</v>
      </c>
      <c r="AL42" s="256"/>
      <c r="AM42" s="176"/>
      <c r="AN42" s="177"/>
    </row>
    <row r="43" spans="1:40">
      <c r="A43" s="87" t="s">
        <v>83</v>
      </c>
      <c r="B43" s="108">
        <v>2009</v>
      </c>
      <c r="C43" s="87" t="s">
        <v>174</v>
      </c>
      <c r="D43" s="92" t="s">
        <v>66</v>
      </c>
      <c r="E43" s="55">
        <v>2</v>
      </c>
      <c r="F43" s="100">
        <v>8.5</v>
      </c>
      <c r="G43" s="100">
        <v>8.1999999999999993</v>
      </c>
      <c r="H43" s="100">
        <v>8.4</v>
      </c>
      <c r="I43" s="45"/>
      <c r="J43" s="46">
        <f>(SUM(F43:I43)/3)</f>
        <v>8.3666666666666671</v>
      </c>
      <c r="K43" s="44"/>
      <c r="L43" s="56">
        <f>E43+J43-K43</f>
        <v>10.366666666666667</v>
      </c>
      <c r="M43" s="55">
        <v>1.8</v>
      </c>
      <c r="N43" s="100">
        <v>8.6999999999999993</v>
      </c>
      <c r="O43" s="100">
        <v>8.5</v>
      </c>
      <c r="P43" s="100">
        <v>8.6</v>
      </c>
      <c r="Q43" s="100">
        <v>8.6</v>
      </c>
      <c r="R43" s="46">
        <f>(SUM(N43:Q43)-MIN(N43:Q43)-MAX(N43:Q43))/2</f>
        <v>8.6</v>
      </c>
      <c r="S43" s="44"/>
      <c r="T43" s="56">
        <f>M43+R43-S43</f>
        <v>10.4</v>
      </c>
      <c r="U43" s="55">
        <v>2.5</v>
      </c>
      <c r="V43" s="100">
        <v>6</v>
      </c>
      <c r="W43" s="100">
        <v>6.1</v>
      </c>
      <c r="X43" s="100">
        <v>6</v>
      </c>
      <c r="Y43" s="45"/>
      <c r="Z43" s="46">
        <f>(SUM(V43:Y43)/3)</f>
        <v>6.0333333333333341</v>
      </c>
      <c r="AA43" s="44"/>
      <c r="AB43" s="56">
        <f>U43+Z43-AA43</f>
        <v>8.533333333333335</v>
      </c>
      <c r="AC43" s="55">
        <v>1.7</v>
      </c>
      <c r="AD43" s="100">
        <v>7.5</v>
      </c>
      <c r="AE43" s="100">
        <v>7.7</v>
      </c>
      <c r="AF43" s="100">
        <v>7.9</v>
      </c>
      <c r="AG43" s="45"/>
      <c r="AH43" s="46">
        <f>(SUM(AD43:AG43)/3)</f>
        <v>7.7</v>
      </c>
      <c r="AI43" s="44"/>
      <c r="AJ43" s="56">
        <f>AC43+AH43-AI43</f>
        <v>9.4</v>
      </c>
      <c r="AK43" s="61">
        <f>L43+T43+AB43+AJ43</f>
        <v>38.700000000000003</v>
      </c>
      <c r="AL43" s="256"/>
      <c r="AM43" s="176"/>
      <c r="AN43" s="177"/>
    </row>
    <row r="44" spans="1:40" ht="16.5" thickBot="1">
      <c r="A44" s="164"/>
      <c r="B44" s="165"/>
      <c r="C44" s="166"/>
      <c r="D44" s="167"/>
      <c r="E44" s="168"/>
      <c r="F44" s="169"/>
      <c r="G44" s="169"/>
      <c r="H44" s="169"/>
      <c r="I44" s="169"/>
      <c r="J44" s="170"/>
      <c r="K44" s="171"/>
      <c r="L44" s="172">
        <f>SUM(L40:L43)-MIN(L40:L43)</f>
        <v>32.166666666666664</v>
      </c>
      <c r="M44" s="171"/>
      <c r="N44" s="169"/>
      <c r="O44" s="169"/>
      <c r="P44" s="169"/>
      <c r="Q44" s="169"/>
      <c r="R44" s="170"/>
      <c r="S44" s="171"/>
      <c r="T44" s="173">
        <f>SUM(T40:T43)-MIN(T40:T43)</f>
        <v>32.749999999999993</v>
      </c>
      <c r="U44" s="171"/>
      <c r="V44" s="169"/>
      <c r="W44" s="169"/>
      <c r="X44" s="169"/>
      <c r="Y44" s="169"/>
      <c r="Z44" s="170"/>
      <c r="AA44" s="171"/>
      <c r="AB44" s="173">
        <f>SUM(AB40:AB43)-MIN(AB40:AB43)</f>
        <v>27.466666666666665</v>
      </c>
      <c r="AC44" s="171"/>
      <c r="AD44" s="169"/>
      <c r="AE44" s="169"/>
      <c r="AF44" s="169"/>
      <c r="AG44" s="169"/>
      <c r="AH44" s="170"/>
      <c r="AI44" s="171"/>
      <c r="AJ44" s="174">
        <f>SUM(AJ40:AJ43)-MIN(AJ40:AJ43)</f>
        <v>32.766666666666666</v>
      </c>
      <c r="AK44" s="175">
        <f t="shared" ref="AK44:AK59" si="3">L44+T44+AB44+AJ44</f>
        <v>125.14999999999999</v>
      </c>
      <c r="AL44" s="257"/>
      <c r="AM44" s="176"/>
      <c r="AN44" s="177"/>
    </row>
    <row r="45" spans="1:40">
      <c r="A45" s="87" t="s">
        <v>70</v>
      </c>
      <c r="B45" s="108">
        <v>2010</v>
      </c>
      <c r="C45" s="87" t="s">
        <v>135</v>
      </c>
      <c r="D45" s="92" t="s">
        <v>66</v>
      </c>
      <c r="E45" s="55">
        <v>2</v>
      </c>
      <c r="F45" s="100">
        <v>7.7</v>
      </c>
      <c r="G45" s="100">
        <v>8.1</v>
      </c>
      <c r="H45" s="100">
        <v>7.9</v>
      </c>
      <c r="I45" s="45"/>
      <c r="J45" s="46">
        <f>(SUM(F45:I45)/3)</f>
        <v>7.9000000000000012</v>
      </c>
      <c r="K45" s="44"/>
      <c r="L45" s="56">
        <f>E45+J45-K45</f>
        <v>9.9000000000000021</v>
      </c>
      <c r="M45" s="55">
        <v>2</v>
      </c>
      <c r="N45" s="100">
        <v>8.9</v>
      </c>
      <c r="O45" s="100">
        <v>9</v>
      </c>
      <c r="P45" s="100">
        <v>9.1</v>
      </c>
      <c r="Q45" s="100">
        <v>8.6</v>
      </c>
      <c r="R45" s="46">
        <f>(SUM(N45:Q45)-MIN(N45:Q45)-MAX(N45:Q45))/2</f>
        <v>8.9499999999999993</v>
      </c>
      <c r="S45" s="44"/>
      <c r="T45" s="56">
        <f>M45+R45-S45</f>
        <v>10.95</v>
      </c>
      <c r="U45" s="55">
        <v>2.5</v>
      </c>
      <c r="V45" s="100">
        <v>6.3</v>
      </c>
      <c r="W45" s="100">
        <v>6.3</v>
      </c>
      <c r="X45" s="100">
        <v>6.6</v>
      </c>
      <c r="Y45" s="45"/>
      <c r="Z45" s="46">
        <f>(SUM(V45:Y45)/3)</f>
        <v>6.3999999999999995</v>
      </c>
      <c r="AA45" s="44"/>
      <c r="AB45" s="56">
        <f>U45+Z45-AA45</f>
        <v>8.8999999999999986</v>
      </c>
      <c r="AC45" s="55">
        <v>2</v>
      </c>
      <c r="AD45" s="100">
        <v>7.8</v>
      </c>
      <c r="AE45" s="100">
        <v>7.8</v>
      </c>
      <c r="AF45" s="100">
        <v>8</v>
      </c>
      <c r="AG45" s="45"/>
      <c r="AH45" s="46">
        <f>(SUM(AD45:AG45)/3)</f>
        <v>7.8666666666666671</v>
      </c>
      <c r="AI45" s="44"/>
      <c r="AJ45" s="56">
        <f>AC45+AH45-AI45</f>
        <v>9.8666666666666671</v>
      </c>
      <c r="AK45" s="61">
        <f t="shared" si="3"/>
        <v>39.616666666666667</v>
      </c>
      <c r="AL45" s="255" t="s">
        <v>22</v>
      </c>
      <c r="AM45" s="176"/>
      <c r="AN45" s="177"/>
    </row>
    <row r="46" spans="1:40">
      <c r="A46" s="87" t="s">
        <v>74</v>
      </c>
      <c r="B46" s="108">
        <v>2009</v>
      </c>
      <c r="C46" s="87" t="s">
        <v>135</v>
      </c>
      <c r="D46" s="92" t="s">
        <v>66</v>
      </c>
      <c r="E46" s="55">
        <v>2</v>
      </c>
      <c r="F46" s="100">
        <v>8</v>
      </c>
      <c r="G46" s="100">
        <v>8.4</v>
      </c>
      <c r="H46" s="100">
        <v>8.1</v>
      </c>
      <c r="I46" s="45"/>
      <c r="J46" s="46">
        <f>(SUM(F46:I46)/3)</f>
        <v>8.1666666666666661</v>
      </c>
      <c r="K46" s="44"/>
      <c r="L46" s="56">
        <f>E46+J46-K46</f>
        <v>10.166666666666666</v>
      </c>
      <c r="M46" s="55">
        <v>2</v>
      </c>
      <c r="N46" s="100">
        <v>9.5</v>
      </c>
      <c r="O46" s="100">
        <v>9.3000000000000007</v>
      </c>
      <c r="P46" s="100">
        <v>9.6</v>
      </c>
      <c r="Q46" s="100">
        <v>9.4</v>
      </c>
      <c r="R46" s="46">
        <f>(SUM(N46:Q46)-MIN(N46:Q46)-MAX(N46:Q46))/2</f>
        <v>9.4499999999999993</v>
      </c>
      <c r="S46" s="44"/>
      <c r="T46" s="56">
        <f>M46+R46-S46</f>
        <v>11.45</v>
      </c>
      <c r="U46" s="55">
        <v>2</v>
      </c>
      <c r="V46" s="100">
        <v>6.9</v>
      </c>
      <c r="W46" s="100">
        <v>6.8</v>
      </c>
      <c r="X46" s="100">
        <v>7.1</v>
      </c>
      <c r="Y46" s="45"/>
      <c r="Z46" s="46">
        <f>(SUM(V46:Y46)/3)</f>
        <v>6.9333333333333327</v>
      </c>
      <c r="AA46" s="44"/>
      <c r="AB46" s="56">
        <f>U46+Z46-AA46</f>
        <v>8.9333333333333336</v>
      </c>
      <c r="AC46" s="55">
        <v>1.6</v>
      </c>
      <c r="AD46" s="100">
        <v>8.6</v>
      </c>
      <c r="AE46" s="100">
        <v>8.5</v>
      </c>
      <c r="AF46" s="100">
        <v>8.6999999999999993</v>
      </c>
      <c r="AG46" s="45"/>
      <c r="AH46" s="46">
        <f>(SUM(AD46:AG46)/3)</f>
        <v>8.6</v>
      </c>
      <c r="AI46" s="44"/>
      <c r="AJ46" s="56">
        <f>AC46+AH46-AI46</f>
        <v>10.199999999999999</v>
      </c>
      <c r="AK46" s="61">
        <f t="shared" si="3"/>
        <v>40.75</v>
      </c>
      <c r="AL46" s="256"/>
      <c r="AM46" s="176"/>
      <c r="AN46" s="177"/>
    </row>
    <row r="47" spans="1:40">
      <c r="A47" s="107" t="s">
        <v>76</v>
      </c>
      <c r="B47" s="108">
        <v>2009</v>
      </c>
      <c r="C47" s="87" t="s">
        <v>135</v>
      </c>
      <c r="D47" s="92" t="s">
        <v>66</v>
      </c>
      <c r="E47" s="55">
        <v>2</v>
      </c>
      <c r="F47" s="100">
        <v>8</v>
      </c>
      <c r="G47" s="100">
        <v>8.6</v>
      </c>
      <c r="H47" s="100">
        <v>8.5</v>
      </c>
      <c r="I47" s="45"/>
      <c r="J47" s="46">
        <f>(SUM(F47:I47)/3)</f>
        <v>8.3666666666666671</v>
      </c>
      <c r="K47" s="44"/>
      <c r="L47" s="56">
        <f>E47+J47-K47</f>
        <v>10.366666666666667</v>
      </c>
      <c r="M47" s="55">
        <v>1.3</v>
      </c>
      <c r="N47" s="100">
        <v>8.6999999999999993</v>
      </c>
      <c r="O47" s="100">
        <v>8.8000000000000007</v>
      </c>
      <c r="P47" s="100">
        <v>8.8000000000000007</v>
      </c>
      <c r="Q47" s="100">
        <v>9</v>
      </c>
      <c r="R47" s="46">
        <f>(SUM(N47:Q47)-MIN(N47:Q47)-MAX(N47:Q47))/2</f>
        <v>8.7999999999999989</v>
      </c>
      <c r="S47" s="44"/>
      <c r="T47" s="56">
        <f>M47+R47-S47</f>
        <v>10.1</v>
      </c>
      <c r="U47" s="55">
        <v>2</v>
      </c>
      <c r="V47" s="100">
        <v>4.5999999999999996</v>
      </c>
      <c r="W47" s="100">
        <v>5.0999999999999996</v>
      </c>
      <c r="X47" s="100">
        <v>6.4</v>
      </c>
      <c r="Y47" s="45"/>
      <c r="Z47" s="46">
        <f>(SUM(V47:Y47)/3)</f>
        <v>5.3666666666666671</v>
      </c>
      <c r="AA47" s="44"/>
      <c r="AB47" s="56">
        <f>U47+Z47-AA47</f>
        <v>7.3666666666666671</v>
      </c>
      <c r="AC47" s="55">
        <v>2.6</v>
      </c>
      <c r="AD47" s="100">
        <v>7.5</v>
      </c>
      <c r="AE47" s="100">
        <v>7.6</v>
      </c>
      <c r="AF47" s="100">
        <v>7.8</v>
      </c>
      <c r="AG47" s="45"/>
      <c r="AH47" s="46">
        <f>(SUM(AD47:AG47)/3)</f>
        <v>7.6333333333333329</v>
      </c>
      <c r="AI47" s="44"/>
      <c r="AJ47" s="56">
        <f>AC47+AH47-AI47</f>
        <v>10.233333333333333</v>
      </c>
      <c r="AK47" s="61">
        <f t="shared" si="3"/>
        <v>38.06666666666667</v>
      </c>
      <c r="AL47" s="256"/>
      <c r="AM47" s="176"/>
      <c r="AN47" s="177"/>
    </row>
    <row r="48" spans="1:40">
      <c r="A48" s="87" t="s">
        <v>77</v>
      </c>
      <c r="B48" s="108">
        <v>2009</v>
      </c>
      <c r="C48" s="87" t="s">
        <v>135</v>
      </c>
      <c r="D48" s="92" t="s">
        <v>66</v>
      </c>
      <c r="E48" s="55">
        <v>2</v>
      </c>
      <c r="F48" s="100">
        <v>7.3</v>
      </c>
      <c r="G48" s="100">
        <v>7.5</v>
      </c>
      <c r="H48" s="100">
        <v>7.5</v>
      </c>
      <c r="I48" s="45"/>
      <c r="J48" s="46">
        <f>(SUM(F48:I48)/3)</f>
        <v>7.4333333333333336</v>
      </c>
      <c r="K48" s="44"/>
      <c r="L48" s="56">
        <f>E48+J48-K48</f>
        <v>9.4333333333333336</v>
      </c>
      <c r="M48" s="55">
        <v>1.8</v>
      </c>
      <c r="N48" s="100">
        <v>8.8000000000000007</v>
      </c>
      <c r="O48" s="100">
        <v>8.6999999999999993</v>
      </c>
      <c r="P48" s="100">
        <v>8.6999999999999993</v>
      </c>
      <c r="Q48" s="100">
        <v>8.8000000000000007</v>
      </c>
      <c r="R48" s="46">
        <f>(SUM(N48:Q48)-MIN(N48:Q48)-MAX(N48:Q48))/2</f>
        <v>8.75</v>
      </c>
      <c r="S48" s="44"/>
      <c r="T48" s="56">
        <f>M48+R48-S48</f>
        <v>10.55</v>
      </c>
      <c r="U48" s="55">
        <v>2</v>
      </c>
      <c r="V48" s="100">
        <v>5.9</v>
      </c>
      <c r="W48" s="100">
        <v>5.7</v>
      </c>
      <c r="X48" s="100">
        <v>6.1</v>
      </c>
      <c r="Y48" s="45"/>
      <c r="Z48" s="46">
        <f>(SUM(V48:Y48)/3)</f>
        <v>5.9000000000000012</v>
      </c>
      <c r="AA48" s="44"/>
      <c r="AB48" s="56">
        <f>U48+Z48-AA48</f>
        <v>7.9000000000000012</v>
      </c>
      <c r="AC48" s="55">
        <v>1.6</v>
      </c>
      <c r="AD48" s="100">
        <v>8.1999999999999993</v>
      </c>
      <c r="AE48" s="100">
        <v>8.1999999999999993</v>
      </c>
      <c r="AF48" s="100">
        <v>8.1999999999999993</v>
      </c>
      <c r="AG48" s="45"/>
      <c r="AH48" s="46">
        <f>(SUM(AD48:AG48)/3)</f>
        <v>8.1999999999999993</v>
      </c>
      <c r="AI48" s="44"/>
      <c r="AJ48" s="56">
        <f>AC48+AH48-AI48</f>
        <v>9.7999999999999989</v>
      </c>
      <c r="AK48" s="61">
        <f t="shared" si="3"/>
        <v>37.683333333333337</v>
      </c>
      <c r="AL48" s="256"/>
      <c r="AM48" s="176"/>
      <c r="AN48" s="177"/>
    </row>
    <row r="49" spans="1:39" ht="16.5" thickBot="1">
      <c r="A49" s="164"/>
      <c r="B49" s="165"/>
      <c r="C49" s="166"/>
      <c r="D49" s="167"/>
      <c r="E49" s="168"/>
      <c r="F49" s="169"/>
      <c r="G49" s="169"/>
      <c r="H49" s="169"/>
      <c r="I49" s="169"/>
      <c r="J49" s="170"/>
      <c r="K49" s="171"/>
      <c r="L49" s="172">
        <f>SUM(L45:L48)-MIN(L45:L48)</f>
        <v>30.433333333333341</v>
      </c>
      <c r="M49" s="171"/>
      <c r="N49" s="169"/>
      <c r="O49" s="169"/>
      <c r="P49" s="169"/>
      <c r="Q49" s="169"/>
      <c r="R49" s="170"/>
      <c r="S49" s="171"/>
      <c r="T49" s="173">
        <f>SUM(T45:T48)-MIN(T45:T48)</f>
        <v>32.949999999999996</v>
      </c>
      <c r="U49" s="171"/>
      <c r="V49" s="169"/>
      <c r="W49" s="169"/>
      <c r="X49" s="169"/>
      <c r="Y49" s="169"/>
      <c r="Z49" s="170"/>
      <c r="AA49" s="171"/>
      <c r="AB49" s="173">
        <f>SUM(AB45:AB48)-MIN(AB45:AB48)</f>
        <v>25.733333333333334</v>
      </c>
      <c r="AC49" s="171"/>
      <c r="AD49" s="169"/>
      <c r="AE49" s="169"/>
      <c r="AF49" s="169"/>
      <c r="AG49" s="169"/>
      <c r="AH49" s="170"/>
      <c r="AI49" s="171"/>
      <c r="AJ49" s="174">
        <f>SUM(AJ45:AJ48)-MIN(AJ45:AJ48)</f>
        <v>30.299999999999997</v>
      </c>
      <c r="AK49" s="175">
        <f t="shared" si="3"/>
        <v>119.41666666666667</v>
      </c>
      <c r="AL49" s="257"/>
    </row>
    <row r="50" spans="1:39" ht="12.75">
      <c r="A50" s="107" t="s">
        <v>65</v>
      </c>
      <c r="B50" s="108">
        <v>2010</v>
      </c>
      <c r="C50" s="87" t="s">
        <v>135</v>
      </c>
      <c r="D50" s="92" t="s">
        <v>66</v>
      </c>
      <c r="E50" s="55">
        <v>2</v>
      </c>
      <c r="F50" s="100">
        <v>7.3</v>
      </c>
      <c r="G50" s="100">
        <v>7.4</v>
      </c>
      <c r="H50" s="100">
        <v>7.6</v>
      </c>
      <c r="I50" s="45"/>
      <c r="J50" s="46">
        <f>(SUM(F50:I50)/3)</f>
        <v>7.4333333333333327</v>
      </c>
      <c r="K50" s="44"/>
      <c r="L50" s="56">
        <f>E50+J50-K50</f>
        <v>9.4333333333333336</v>
      </c>
      <c r="M50" s="55">
        <v>1.8</v>
      </c>
      <c r="N50" s="100">
        <v>8.3000000000000007</v>
      </c>
      <c r="O50" s="100">
        <v>8</v>
      </c>
      <c r="P50" s="100">
        <v>8.1</v>
      </c>
      <c r="Q50" s="100">
        <v>8.3000000000000007</v>
      </c>
      <c r="R50" s="46">
        <f>(SUM(N50:Q50)-MIN(N50:Q50)-MAX(N50:Q50))/2</f>
        <v>8.2000000000000011</v>
      </c>
      <c r="S50" s="44"/>
      <c r="T50" s="56">
        <f>M50+R50-S50</f>
        <v>10.000000000000002</v>
      </c>
      <c r="U50" s="55">
        <v>2</v>
      </c>
      <c r="V50" s="100">
        <v>4.5</v>
      </c>
      <c r="W50" s="100">
        <v>4.7</v>
      </c>
      <c r="X50" s="100">
        <v>4.5999999999999996</v>
      </c>
      <c r="Y50" s="45"/>
      <c r="Z50" s="46">
        <f>(SUM(V50:Y50)/3)</f>
        <v>4.5999999999999996</v>
      </c>
      <c r="AA50" s="44"/>
      <c r="AB50" s="56">
        <f>U50+Z50-AA50</f>
        <v>6.6</v>
      </c>
      <c r="AC50" s="55">
        <v>2.6</v>
      </c>
      <c r="AD50" s="100">
        <v>7.8</v>
      </c>
      <c r="AE50" s="100">
        <v>7.8</v>
      </c>
      <c r="AF50" s="100">
        <v>8</v>
      </c>
      <c r="AG50" s="45"/>
      <c r="AH50" s="46">
        <f>(SUM(AD50:AG50)/3)</f>
        <v>7.8666666666666671</v>
      </c>
      <c r="AI50" s="44"/>
      <c r="AJ50" s="56">
        <f>AC50+AH50-AI50</f>
        <v>10.466666666666667</v>
      </c>
      <c r="AK50" s="61">
        <f t="shared" si="3"/>
        <v>36.500000000000007</v>
      </c>
      <c r="AL50" s="255" t="s">
        <v>39</v>
      </c>
    </row>
    <row r="51" spans="1:39" ht="12.75">
      <c r="A51" s="107" t="s">
        <v>67</v>
      </c>
      <c r="B51" s="108">
        <v>2010</v>
      </c>
      <c r="C51" s="87" t="s">
        <v>135</v>
      </c>
      <c r="D51" s="92" t="s">
        <v>66</v>
      </c>
      <c r="E51" s="55">
        <v>2</v>
      </c>
      <c r="F51" s="100">
        <v>8.1</v>
      </c>
      <c r="G51" s="100">
        <v>8.1</v>
      </c>
      <c r="H51" s="100">
        <v>8.1999999999999993</v>
      </c>
      <c r="I51" s="45"/>
      <c r="J51" s="46">
        <f>(SUM(F51:I51)/3)</f>
        <v>8.1333333333333329</v>
      </c>
      <c r="K51" s="44"/>
      <c r="L51" s="56">
        <f>E51+J51-K51</f>
        <v>10.133333333333333</v>
      </c>
      <c r="M51" s="55">
        <v>1.8</v>
      </c>
      <c r="N51" s="100">
        <v>8.5</v>
      </c>
      <c r="O51" s="100">
        <v>8.6</v>
      </c>
      <c r="P51" s="100">
        <v>8.4</v>
      </c>
      <c r="Q51" s="100">
        <v>8.8000000000000007</v>
      </c>
      <c r="R51" s="46">
        <f>(SUM(N51:Q51)-MIN(N51:Q51)-MAX(N51:Q51))/2</f>
        <v>8.5499999999999989</v>
      </c>
      <c r="S51" s="44"/>
      <c r="T51" s="56">
        <f>M51+R51-S51</f>
        <v>10.35</v>
      </c>
      <c r="U51" s="55">
        <v>2.6</v>
      </c>
      <c r="V51" s="100">
        <v>6.8</v>
      </c>
      <c r="W51" s="100">
        <v>6.4</v>
      </c>
      <c r="X51" s="100">
        <v>6.8</v>
      </c>
      <c r="Y51" s="45"/>
      <c r="Z51" s="46">
        <f>(SUM(V51:Y51)/3)</f>
        <v>6.666666666666667</v>
      </c>
      <c r="AA51" s="44"/>
      <c r="AB51" s="56">
        <f>U51+Z51-AA51</f>
        <v>9.2666666666666675</v>
      </c>
      <c r="AC51" s="55">
        <v>1.1000000000000001</v>
      </c>
      <c r="AD51" s="100">
        <v>8.1999999999999993</v>
      </c>
      <c r="AE51" s="100">
        <v>8.1</v>
      </c>
      <c r="AF51" s="100">
        <v>8.3000000000000007</v>
      </c>
      <c r="AG51" s="45"/>
      <c r="AH51" s="46">
        <f>(SUM(AD51:AG51)/3)</f>
        <v>8.1999999999999993</v>
      </c>
      <c r="AI51" s="44"/>
      <c r="AJ51" s="56">
        <f>AC51+AH51-AI51</f>
        <v>9.2999999999999989</v>
      </c>
      <c r="AK51" s="61">
        <f t="shared" si="3"/>
        <v>39.049999999999997</v>
      </c>
      <c r="AL51" s="256"/>
    </row>
    <row r="52" spans="1:39" ht="12.75">
      <c r="A52" s="87" t="s">
        <v>72</v>
      </c>
      <c r="B52" s="108">
        <v>2009</v>
      </c>
      <c r="C52" s="87" t="s">
        <v>135</v>
      </c>
      <c r="D52" s="92" t="s">
        <v>66</v>
      </c>
      <c r="E52" s="55">
        <v>2</v>
      </c>
      <c r="F52" s="100">
        <v>8</v>
      </c>
      <c r="G52" s="100">
        <v>8.5</v>
      </c>
      <c r="H52" s="100">
        <v>8.3000000000000007</v>
      </c>
      <c r="I52" s="45"/>
      <c r="J52" s="46">
        <f>(SUM(F52:I52)/3)</f>
        <v>8.2666666666666675</v>
      </c>
      <c r="K52" s="44"/>
      <c r="L52" s="56">
        <f>E52+J52-K52</f>
        <v>10.266666666666667</v>
      </c>
      <c r="M52" s="55">
        <v>1.3</v>
      </c>
      <c r="N52" s="100">
        <v>8.4</v>
      </c>
      <c r="O52" s="100">
        <v>8.1999999999999993</v>
      </c>
      <c r="P52" s="100">
        <v>8.3000000000000007</v>
      </c>
      <c r="Q52" s="100">
        <v>8.6</v>
      </c>
      <c r="R52" s="46">
        <f>(SUM(N52:Q52)-MIN(N52:Q52)-MAX(N52:Q52))/2</f>
        <v>8.3500000000000014</v>
      </c>
      <c r="S52" s="44"/>
      <c r="T52" s="56">
        <f>M52+R52-S52</f>
        <v>9.6500000000000021</v>
      </c>
      <c r="U52" s="55">
        <v>2.5</v>
      </c>
      <c r="V52" s="100">
        <v>7.4</v>
      </c>
      <c r="W52" s="100">
        <v>7.3</v>
      </c>
      <c r="X52" s="100">
        <v>6.3</v>
      </c>
      <c r="Y52" s="45"/>
      <c r="Z52" s="46">
        <f>(SUM(V52:Y52)/3)</f>
        <v>7</v>
      </c>
      <c r="AA52" s="44"/>
      <c r="AB52" s="56">
        <f>U52+Z52-AA52</f>
        <v>9.5</v>
      </c>
      <c r="AC52" s="55">
        <v>1.6</v>
      </c>
      <c r="AD52" s="100">
        <v>7.5</v>
      </c>
      <c r="AE52" s="100">
        <v>7.6</v>
      </c>
      <c r="AF52" s="100">
        <v>7.7</v>
      </c>
      <c r="AG52" s="45"/>
      <c r="AH52" s="46">
        <f>(SUM(AD52:AG52)/3)</f>
        <v>7.6000000000000005</v>
      </c>
      <c r="AI52" s="44"/>
      <c r="AJ52" s="56">
        <f>AC52+AH52-AI52</f>
        <v>9.2000000000000011</v>
      </c>
      <c r="AK52" s="61">
        <f t="shared" si="3"/>
        <v>38.616666666666674</v>
      </c>
      <c r="AL52" s="256"/>
    </row>
    <row r="53" spans="1:39" ht="12.75">
      <c r="A53" s="162"/>
      <c r="B53" s="162"/>
      <c r="C53" s="162"/>
      <c r="D53" s="163"/>
      <c r="E53" s="55"/>
      <c r="F53" s="100"/>
      <c r="G53" s="100"/>
      <c r="H53" s="100"/>
      <c r="I53" s="45"/>
      <c r="J53" s="46">
        <f>(SUM(F53:I53)/3)</f>
        <v>0</v>
      </c>
      <c r="K53" s="44"/>
      <c r="L53" s="56">
        <f>E53+J53-K53</f>
        <v>0</v>
      </c>
      <c r="M53" s="55"/>
      <c r="N53" s="100"/>
      <c r="O53" s="100"/>
      <c r="P53" s="100"/>
      <c r="Q53" s="100"/>
      <c r="R53" s="46">
        <f>(SUM(N53:Q53)-MIN(N53:Q53)-MAX(N53:Q53))/2</f>
        <v>0</v>
      </c>
      <c r="S53" s="44"/>
      <c r="T53" s="56">
        <f>M53+R53-S53</f>
        <v>0</v>
      </c>
      <c r="U53" s="55"/>
      <c r="V53" s="100"/>
      <c r="W53" s="100"/>
      <c r="X53" s="100"/>
      <c r="Y53" s="45"/>
      <c r="Z53" s="46">
        <f>(SUM(V53:Y53)/3)</f>
        <v>0</v>
      </c>
      <c r="AA53" s="44"/>
      <c r="AB53" s="56">
        <f>U53+Z53-AA53</f>
        <v>0</v>
      </c>
      <c r="AC53" s="55"/>
      <c r="AD53" s="100"/>
      <c r="AE53" s="100"/>
      <c r="AF53" s="100"/>
      <c r="AG53" s="45"/>
      <c r="AH53" s="46">
        <f>(SUM(AD53:AG53)/3)</f>
        <v>0</v>
      </c>
      <c r="AI53" s="44"/>
      <c r="AJ53" s="56">
        <f>AC53+AH53-AI53</f>
        <v>0</v>
      </c>
      <c r="AK53" s="61">
        <f t="shared" si="3"/>
        <v>0</v>
      </c>
      <c r="AL53" s="256"/>
    </row>
    <row r="54" spans="1:39" ht="16.5" thickBot="1">
      <c r="A54" s="164"/>
      <c r="B54" s="165"/>
      <c r="C54" s="166"/>
      <c r="D54" s="167"/>
      <c r="E54" s="168"/>
      <c r="F54" s="169"/>
      <c r="G54" s="169"/>
      <c r="H54" s="169"/>
      <c r="I54" s="169"/>
      <c r="J54" s="170"/>
      <c r="K54" s="171"/>
      <c r="L54" s="172">
        <f>SUM(L50:L53)-MIN(L50:L53)</f>
        <v>29.833333333333336</v>
      </c>
      <c r="M54" s="171"/>
      <c r="N54" s="169"/>
      <c r="O54" s="169"/>
      <c r="P54" s="169"/>
      <c r="Q54" s="169"/>
      <c r="R54" s="170"/>
      <c r="S54" s="171"/>
      <c r="T54" s="173">
        <f>SUM(T50:T53)-MIN(T50:T53)</f>
        <v>30.000000000000004</v>
      </c>
      <c r="U54" s="171"/>
      <c r="V54" s="169"/>
      <c r="W54" s="169"/>
      <c r="X54" s="169"/>
      <c r="Y54" s="169"/>
      <c r="Z54" s="170"/>
      <c r="AA54" s="171"/>
      <c r="AB54" s="173">
        <f>SUM(AB50:AB53)-MIN(AB50:AB53)</f>
        <v>25.366666666666667</v>
      </c>
      <c r="AC54" s="171"/>
      <c r="AD54" s="169"/>
      <c r="AE54" s="169"/>
      <c r="AF54" s="169"/>
      <c r="AG54" s="169"/>
      <c r="AH54" s="170"/>
      <c r="AI54" s="171"/>
      <c r="AJ54" s="174">
        <f>SUM(AJ50:AJ53)-MIN(AJ50:AJ53)</f>
        <v>28.966666666666669</v>
      </c>
      <c r="AK54" s="175">
        <f t="shared" si="3"/>
        <v>114.16666666666669</v>
      </c>
      <c r="AL54" s="257"/>
    </row>
    <row r="55" spans="1:39" ht="12.75">
      <c r="A55" s="87" t="s">
        <v>69</v>
      </c>
      <c r="B55" s="108">
        <v>2010</v>
      </c>
      <c r="C55" s="87" t="s">
        <v>135</v>
      </c>
      <c r="D55" s="92" t="s">
        <v>66</v>
      </c>
      <c r="E55" s="55">
        <v>2</v>
      </c>
      <c r="F55" s="100">
        <v>7.8</v>
      </c>
      <c r="G55" s="100">
        <v>7.9</v>
      </c>
      <c r="H55" s="100">
        <v>8</v>
      </c>
      <c r="I55" s="45"/>
      <c r="J55" s="46">
        <f>(SUM(F55:I55)/3)</f>
        <v>7.8999999999999995</v>
      </c>
      <c r="K55" s="44"/>
      <c r="L55" s="56">
        <f>E55+J55-K55</f>
        <v>9.8999999999999986</v>
      </c>
      <c r="M55" s="55">
        <v>1.8</v>
      </c>
      <c r="N55" s="100">
        <v>8.6</v>
      </c>
      <c r="O55" s="100">
        <v>8.8000000000000007</v>
      </c>
      <c r="P55" s="100">
        <v>8.6999999999999993</v>
      </c>
      <c r="Q55" s="100">
        <v>8.9</v>
      </c>
      <c r="R55" s="46">
        <f>(SUM(N55:Q55)-MIN(N55:Q55)-MAX(N55:Q55))/2</f>
        <v>8.75</v>
      </c>
      <c r="S55" s="44"/>
      <c r="T55" s="56">
        <f>M55+R55-S55</f>
        <v>10.55</v>
      </c>
      <c r="U55" s="55">
        <v>2</v>
      </c>
      <c r="V55" s="100">
        <v>7.2</v>
      </c>
      <c r="W55" s="100">
        <v>7.5</v>
      </c>
      <c r="X55" s="100">
        <v>7.7</v>
      </c>
      <c r="Y55" s="45"/>
      <c r="Z55" s="46">
        <f>(SUM(V55:Y55)/3)</f>
        <v>7.4666666666666659</v>
      </c>
      <c r="AA55" s="44"/>
      <c r="AB55" s="56">
        <f>U55+Z55-AA55</f>
        <v>9.466666666666665</v>
      </c>
      <c r="AC55" s="55">
        <v>1</v>
      </c>
      <c r="AD55" s="100">
        <v>8</v>
      </c>
      <c r="AE55" s="100">
        <v>8.1</v>
      </c>
      <c r="AF55" s="100">
        <v>8</v>
      </c>
      <c r="AG55" s="45"/>
      <c r="AH55" s="46">
        <f>(SUM(AD55:AG55)/3)</f>
        <v>8.0333333333333332</v>
      </c>
      <c r="AI55" s="44"/>
      <c r="AJ55" s="56">
        <f>AC55+AH55-AI55</f>
        <v>9.0333333333333332</v>
      </c>
      <c r="AK55" s="61">
        <f t="shared" si="3"/>
        <v>38.949999999999996</v>
      </c>
      <c r="AL55" s="255" t="s">
        <v>45</v>
      </c>
    </row>
    <row r="56" spans="1:39" ht="12.75">
      <c r="A56" s="87" t="s">
        <v>71</v>
      </c>
      <c r="B56" s="108">
        <v>2010</v>
      </c>
      <c r="C56" s="87" t="s">
        <v>135</v>
      </c>
      <c r="D56" s="92" t="s">
        <v>66</v>
      </c>
      <c r="E56" s="55">
        <v>2</v>
      </c>
      <c r="F56" s="100">
        <v>6.9</v>
      </c>
      <c r="G56" s="100">
        <v>7.2</v>
      </c>
      <c r="H56" s="100">
        <v>7.1</v>
      </c>
      <c r="I56" s="45"/>
      <c r="J56" s="46">
        <f>(SUM(F56:I56)/3)</f>
        <v>7.0666666666666673</v>
      </c>
      <c r="K56" s="44"/>
      <c r="L56" s="56">
        <f>E56+J56-K56</f>
        <v>9.0666666666666664</v>
      </c>
      <c r="M56" s="55">
        <v>1.3</v>
      </c>
      <c r="N56" s="100">
        <v>8.9</v>
      </c>
      <c r="O56" s="100">
        <v>8.8000000000000007</v>
      </c>
      <c r="P56" s="100">
        <v>8.8000000000000007</v>
      </c>
      <c r="Q56" s="100">
        <v>9</v>
      </c>
      <c r="R56" s="46">
        <f>(SUM(N56:Q56)-MIN(N56:Q56)-MAX(N56:Q56))/2</f>
        <v>8.85</v>
      </c>
      <c r="S56" s="44"/>
      <c r="T56" s="56">
        <f>M56+R56-S56</f>
        <v>10.15</v>
      </c>
      <c r="U56" s="55">
        <v>2.5</v>
      </c>
      <c r="V56" s="100">
        <v>6.2</v>
      </c>
      <c r="W56" s="100">
        <v>6.4</v>
      </c>
      <c r="X56" s="100">
        <v>6.1</v>
      </c>
      <c r="Y56" s="45"/>
      <c r="Z56" s="46">
        <f>(SUM(V56:Y56)/3)</f>
        <v>6.2333333333333343</v>
      </c>
      <c r="AA56" s="44"/>
      <c r="AB56" s="56">
        <f>U56+Z56-AA56</f>
        <v>8.7333333333333343</v>
      </c>
      <c r="AC56" s="55">
        <v>1</v>
      </c>
      <c r="AD56" s="100">
        <v>7.4</v>
      </c>
      <c r="AE56" s="100">
        <v>7.5</v>
      </c>
      <c r="AF56" s="100">
        <v>7.4</v>
      </c>
      <c r="AG56" s="45"/>
      <c r="AH56" s="46">
        <f>(SUM(AD56:AG56)/3)</f>
        <v>7.4333333333333336</v>
      </c>
      <c r="AI56" s="44"/>
      <c r="AJ56" s="56">
        <f>AC56+AH56-AI56</f>
        <v>8.4333333333333336</v>
      </c>
      <c r="AK56" s="61">
        <f t="shared" si="3"/>
        <v>36.38333333333334</v>
      </c>
      <c r="AL56" s="256"/>
    </row>
    <row r="57" spans="1:39" ht="12.75">
      <c r="A57" s="87" t="s">
        <v>73</v>
      </c>
      <c r="B57" s="108">
        <v>2009</v>
      </c>
      <c r="C57" s="87" t="s">
        <v>135</v>
      </c>
      <c r="D57" s="92" t="s">
        <v>66</v>
      </c>
      <c r="E57" s="55">
        <v>2</v>
      </c>
      <c r="F57" s="100">
        <v>7.2</v>
      </c>
      <c r="G57" s="100">
        <v>7.3</v>
      </c>
      <c r="H57" s="100">
        <v>7.7</v>
      </c>
      <c r="I57" s="45"/>
      <c r="J57" s="46">
        <f>(SUM(F57:I57)/3)</f>
        <v>7.3999999999999995</v>
      </c>
      <c r="K57" s="44"/>
      <c r="L57" s="56">
        <f>E57+J57-K57</f>
        <v>9.3999999999999986</v>
      </c>
      <c r="M57" s="55">
        <v>1.8</v>
      </c>
      <c r="N57" s="100">
        <v>8.4</v>
      </c>
      <c r="O57" s="100">
        <v>8.4</v>
      </c>
      <c r="P57" s="100">
        <v>8.5</v>
      </c>
      <c r="Q57" s="100">
        <v>8.6</v>
      </c>
      <c r="R57" s="46">
        <f>(SUM(N57:Q57)-MIN(N57:Q57)-MAX(N57:Q57))/2</f>
        <v>8.4499999999999993</v>
      </c>
      <c r="S57" s="44"/>
      <c r="T57" s="56">
        <f>M57+R57-S57</f>
        <v>10.25</v>
      </c>
      <c r="U57" s="55">
        <v>2</v>
      </c>
      <c r="V57" s="100">
        <v>6.7</v>
      </c>
      <c r="W57" s="100">
        <v>6.6</v>
      </c>
      <c r="X57" s="100">
        <v>6.9</v>
      </c>
      <c r="Y57" s="45"/>
      <c r="Z57" s="46">
        <f>(SUM(V57:Y57)/3)</f>
        <v>6.7333333333333343</v>
      </c>
      <c r="AA57" s="44"/>
      <c r="AB57" s="56">
        <f>U57+Z57-AA57</f>
        <v>8.7333333333333343</v>
      </c>
      <c r="AC57" s="55">
        <v>1.5</v>
      </c>
      <c r="AD57" s="100">
        <v>8</v>
      </c>
      <c r="AE57" s="100">
        <v>7.9</v>
      </c>
      <c r="AF57" s="100">
        <v>7.8</v>
      </c>
      <c r="AG57" s="45"/>
      <c r="AH57" s="46">
        <f>(SUM(AD57:AG57)/3)</f>
        <v>7.8999999999999995</v>
      </c>
      <c r="AI57" s="44"/>
      <c r="AJ57" s="56">
        <f>AC57+AH57-AI57</f>
        <v>9.3999999999999986</v>
      </c>
      <c r="AK57" s="61">
        <f t="shared" si="3"/>
        <v>37.783333333333331</v>
      </c>
      <c r="AL57" s="256"/>
    </row>
    <row r="58" spans="1:39" ht="12.75">
      <c r="A58" s="162"/>
      <c r="B58" s="162"/>
      <c r="C58" s="162"/>
      <c r="D58" s="163"/>
      <c r="E58" s="55"/>
      <c r="F58" s="100"/>
      <c r="G58" s="100"/>
      <c r="H58" s="100"/>
      <c r="I58" s="45"/>
      <c r="J58" s="46">
        <f>(SUM(F58:I58)/3)</f>
        <v>0</v>
      </c>
      <c r="K58" s="44"/>
      <c r="L58" s="56">
        <f>E58+J58-K58</f>
        <v>0</v>
      </c>
      <c r="M58" s="55"/>
      <c r="N58" s="100"/>
      <c r="O58" s="100"/>
      <c r="P58" s="100"/>
      <c r="Q58" s="100"/>
      <c r="R58" s="46">
        <f>(SUM(N58:Q58)-MIN(N58:Q58)-MAX(N58:Q58))/2</f>
        <v>0</v>
      </c>
      <c r="S58" s="44"/>
      <c r="T58" s="56">
        <f>M58+R58-S58</f>
        <v>0</v>
      </c>
      <c r="U58" s="55"/>
      <c r="V58" s="100"/>
      <c r="W58" s="100"/>
      <c r="X58" s="100"/>
      <c r="Y58" s="45"/>
      <c r="Z58" s="46">
        <f>(SUM(V58:Y58)/3)</f>
        <v>0</v>
      </c>
      <c r="AA58" s="44"/>
      <c r="AB58" s="56">
        <f>U58+Z58-AA58</f>
        <v>0</v>
      </c>
      <c r="AC58" s="55"/>
      <c r="AD58" s="100"/>
      <c r="AE58" s="100"/>
      <c r="AF58" s="100"/>
      <c r="AG58" s="45"/>
      <c r="AH58" s="46">
        <f>(SUM(AD58:AG58)/3)</f>
        <v>0</v>
      </c>
      <c r="AI58" s="44"/>
      <c r="AJ58" s="56">
        <f>AC58+AH58-AI58</f>
        <v>0</v>
      </c>
      <c r="AK58" s="61">
        <f t="shared" si="3"/>
        <v>0</v>
      </c>
      <c r="AL58" s="256"/>
    </row>
    <row r="59" spans="1:39" ht="16.5" thickBot="1">
      <c r="A59" s="164"/>
      <c r="B59" s="165"/>
      <c r="C59" s="166"/>
      <c r="D59" s="167"/>
      <c r="E59" s="168"/>
      <c r="F59" s="169"/>
      <c r="G59" s="169"/>
      <c r="H59" s="169"/>
      <c r="I59" s="169"/>
      <c r="J59" s="170"/>
      <c r="K59" s="171"/>
      <c r="L59" s="172">
        <f>SUM(L55:L58)-MIN(L55:L58)</f>
        <v>28.366666666666664</v>
      </c>
      <c r="M59" s="171"/>
      <c r="N59" s="169"/>
      <c r="O59" s="169"/>
      <c r="P59" s="169"/>
      <c r="Q59" s="169"/>
      <c r="R59" s="170"/>
      <c r="S59" s="171"/>
      <c r="T59" s="173">
        <f>SUM(T55:T58)-MIN(T55:T58)</f>
        <v>30.950000000000003</v>
      </c>
      <c r="U59" s="171"/>
      <c r="V59" s="169"/>
      <c r="W59" s="169"/>
      <c r="X59" s="169"/>
      <c r="Y59" s="169"/>
      <c r="Z59" s="170"/>
      <c r="AA59" s="171"/>
      <c r="AB59" s="173">
        <f>SUM(AB55:AB58)-MIN(AB55:AB58)</f>
        <v>26.933333333333334</v>
      </c>
      <c r="AC59" s="171"/>
      <c r="AD59" s="169"/>
      <c r="AE59" s="169"/>
      <c r="AF59" s="169"/>
      <c r="AG59" s="169"/>
      <c r="AH59" s="170"/>
      <c r="AI59" s="171"/>
      <c r="AJ59" s="174">
        <f>SUM(AJ55:AJ58)-MIN(AJ55:AJ58)</f>
        <v>26.866666666666667</v>
      </c>
      <c r="AK59" s="175">
        <f t="shared" si="3"/>
        <v>113.11666666666667</v>
      </c>
      <c r="AL59" s="257"/>
    </row>
    <row r="62" spans="1:39" s="112" customFormat="1" ht="15">
      <c r="A62" s="123" t="s">
        <v>30</v>
      </c>
      <c r="C62" s="125" t="s">
        <v>131</v>
      </c>
      <c r="D62" s="126" t="s">
        <v>132</v>
      </c>
      <c r="F62" s="127"/>
      <c r="G62" s="128" t="s">
        <v>121</v>
      </c>
      <c r="H62" s="129"/>
      <c r="I62" s="129"/>
      <c r="J62" s="129"/>
      <c r="K62" s="129"/>
      <c r="L62" s="130"/>
      <c r="M62" s="129"/>
      <c r="N62" s="131"/>
      <c r="O62" s="128" t="s">
        <v>123</v>
      </c>
      <c r="P62" s="123"/>
      <c r="Q62" s="123"/>
      <c r="R62" s="123"/>
      <c r="S62" s="123"/>
      <c r="T62" s="123"/>
      <c r="U62" s="123"/>
      <c r="V62" s="123"/>
      <c r="W62" s="128" t="s">
        <v>50</v>
      </c>
      <c r="X62" s="123"/>
      <c r="Y62" s="123"/>
      <c r="Z62" s="123"/>
      <c r="AA62" s="123"/>
      <c r="AB62" s="123"/>
      <c r="AC62" s="123"/>
      <c r="AD62" s="123"/>
      <c r="AE62" s="128" t="s">
        <v>29</v>
      </c>
      <c r="AF62" s="123"/>
      <c r="AG62" s="123"/>
      <c r="AH62" s="121"/>
      <c r="AI62" s="132"/>
      <c r="AJ62" s="121"/>
      <c r="AK62" s="133"/>
      <c r="AL62" s="134"/>
      <c r="AM62" s="124"/>
    </row>
    <row r="63" spans="1:39" s="112" customFormat="1" ht="15">
      <c r="A63" s="123" t="s">
        <v>31</v>
      </c>
      <c r="C63" s="125" t="s">
        <v>43</v>
      </c>
      <c r="E63" s="135"/>
      <c r="F63" s="127"/>
      <c r="G63" s="136" t="s">
        <v>172</v>
      </c>
      <c r="H63" s="127"/>
      <c r="I63" s="127"/>
      <c r="J63" s="127"/>
      <c r="K63" s="127"/>
      <c r="L63" s="137"/>
      <c r="M63" s="127"/>
      <c r="N63" s="138"/>
      <c r="O63" s="136" t="s">
        <v>124</v>
      </c>
      <c r="W63" s="136" t="s">
        <v>127</v>
      </c>
      <c r="AE63" s="136" t="s">
        <v>129</v>
      </c>
      <c r="AH63" s="121"/>
      <c r="AI63" s="132"/>
      <c r="AJ63" s="121"/>
      <c r="AK63" s="133"/>
      <c r="AL63" s="134"/>
      <c r="AM63" s="124"/>
    </row>
    <row r="64" spans="1:39" s="112" customFormat="1" ht="15">
      <c r="A64" s="123" t="s">
        <v>32</v>
      </c>
      <c r="C64" s="125" t="s">
        <v>44</v>
      </c>
      <c r="F64" s="127"/>
      <c r="G64" s="136" t="s">
        <v>122</v>
      </c>
      <c r="H64" s="127"/>
      <c r="I64" s="127"/>
      <c r="J64" s="127"/>
      <c r="K64" s="137"/>
      <c r="L64" s="127"/>
      <c r="M64" s="138"/>
      <c r="O64" s="112" t="s">
        <v>125</v>
      </c>
      <c r="W64" s="112" t="s">
        <v>128</v>
      </c>
      <c r="AE64" s="112" t="s">
        <v>130</v>
      </c>
      <c r="AG64" s="121"/>
      <c r="AH64" s="121"/>
      <c r="AI64" s="132"/>
      <c r="AJ64" s="121"/>
      <c r="AK64" s="133"/>
      <c r="AL64" s="134"/>
      <c r="AM64" s="124"/>
    </row>
    <row r="65" spans="1:39" s="112" customFormat="1" ht="15">
      <c r="A65" s="122"/>
      <c r="B65" s="123"/>
      <c r="C65" s="124"/>
      <c r="D65" s="125"/>
      <c r="F65" s="127"/>
      <c r="G65" s="127"/>
      <c r="H65" s="127"/>
      <c r="I65" s="127"/>
      <c r="J65" s="127"/>
      <c r="K65" s="137"/>
      <c r="L65" s="127"/>
      <c r="M65" s="138"/>
      <c r="O65" s="112" t="s">
        <v>126</v>
      </c>
      <c r="AG65" s="121"/>
      <c r="AH65" s="121"/>
      <c r="AI65" s="132"/>
      <c r="AJ65" s="121"/>
      <c r="AK65" s="133"/>
      <c r="AL65" s="134"/>
      <c r="AM65" s="124"/>
    </row>
  </sheetData>
  <mergeCells count="14">
    <mergeCell ref="K4:U4"/>
    <mergeCell ref="A1:AL1"/>
    <mergeCell ref="AK6:AK9"/>
    <mergeCell ref="AL6:AL9"/>
    <mergeCell ref="AL10:AL14"/>
    <mergeCell ref="AL15:AL19"/>
    <mergeCell ref="AL45:AL49"/>
    <mergeCell ref="AL50:AL54"/>
    <mergeCell ref="AL55:AL59"/>
    <mergeCell ref="AL20:AL24"/>
    <mergeCell ref="AL25:AL29"/>
    <mergeCell ref="AL30:AL34"/>
    <mergeCell ref="AL35:AL39"/>
    <mergeCell ref="AL40:AL44"/>
  </mergeCells>
  <pageMargins left="0.11811023622047245" right="0.11811023622047245" top="0.15748031496062992" bottom="0.15748031496062992" header="0.31496062992125984" footer="0.31496062992125984"/>
  <pageSetup paperSize="9" scale="80" fitToHeight="2" orientation="landscape" r:id="rId1"/>
  <drawing r:id="rId2"/>
  <legacyDrawing r:id="rId3"/>
  <oleObjects>
    <oleObject progId="Obrázek programu Paintbrush" shapeId="25621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X51"/>
  <sheetViews>
    <sheetView topLeftCell="A19" workbookViewId="0">
      <selection activeCell="M51" sqref="M51"/>
    </sheetView>
  </sheetViews>
  <sheetFormatPr defaultRowHeight="15.75"/>
  <cols>
    <col min="1" max="1" width="16.5703125" style="1" customWidth="1"/>
    <col min="2" max="2" width="4.5703125" style="2" customWidth="1"/>
    <col min="3" max="3" width="18.85546875" style="3" customWidth="1"/>
    <col min="4" max="4" width="16.85546875" style="36" customWidth="1"/>
    <col min="5" max="5" width="3.28515625" style="4" customWidth="1"/>
    <col min="6" max="9" width="2.7109375" style="4" customWidth="1"/>
    <col min="10" max="10" width="4.7109375" style="6" customWidth="1"/>
    <col min="11" max="11" width="3.28515625" style="4" customWidth="1"/>
    <col min="12" max="12" width="5.28515625" style="7" customWidth="1"/>
    <col min="13" max="13" width="3.28515625" style="1" customWidth="1"/>
    <col min="14" max="17" width="2.7109375" style="1" customWidth="1"/>
    <col min="18" max="18" width="4.7109375" style="7" customWidth="1"/>
    <col min="19" max="19" width="3.140625" style="1" customWidth="1"/>
    <col min="20" max="20" width="5.28515625" style="1" customWidth="1"/>
    <col min="21" max="21" width="3.28515625" style="1" customWidth="1"/>
    <col min="22" max="25" width="2.7109375" style="1" customWidth="1"/>
    <col min="26" max="26" width="4.7109375" style="7" customWidth="1"/>
    <col min="27" max="27" width="2.5703125" style="1" customWidth="1"/>
    <col min="28" max="28" width="5.42578125" style="1" customWidth="1"/>
    <col min="29" max="29" width="3.28515625" style="1" customWidth="1"/>
    <col min="30" max="33" width="2.7109375" style="1" customWidth="1"/>
    <col min="34" max="34" width="4.7109375" style="7" customWidth="1"/>
    <col min="35" max="35" width="3.140625" style="1" customWidth="1"/>
    <col min="36" max="36" width="5.42578125" style="1" customWidth="1"/>
    <col min="37" max="37" width="8.85546875" style="66" customWidth="1"/>
    <col min="38" max="38" width="5.140625" style="1" customWidth="1"/>
    <col min="39" max="16384" width="9.140625" style="1"/>
  </cols>
  <sheetData>
    <row r="1" spans="1:50" ht="22.5">
      <c r="A1" s="250" t="s">
        <v>138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  <c r="AE1" s="251"/>
      <c r="AF1" s="251"/>
      <c r="AG1" s="251"/>
      <c r="AH1" s="251"/>
      <c r="AI1" s="251"/>
      <c r="AJ1" s="251"/>
      <c r="AK1" s="251"/>
      <c r="AL1" s="251"/>
      <c r="AM1" s="2"/>
    </row>
    <row r="2" spans="1:50" ht="18.75">
      <c r="A2" s="66" t="s">
        <v>0</v>
      </c>
      <c r="B2" s="1"/>
      <c r="C2" s="113" t="s">
        <v>94</v>
      </c>
      <c r="D2" s="1"/>
      <c r="E2" s="9"/>
      <c r="G2" s="5"/>
      <c r="H2" s="5"/>
      <c r="I2" s="5"/>
      <c r="J2" s="5"/>
      <c r="K2" s="6"/>
      <c r="L2" s="4"/>
      <c r="M2" s="7"/>
      <c r="O2" s="8"/>
      <c r="P2" s="8"/>
      <c r="Q2" s="8"/>
      <c r="R2" s="8"/>
      <c r="W2" s="8"/>
      <c r="X2" s="8"/>
      <c r="Y2" s="8"/>
      <c r="Z2" s="8"/>
      <c r="AE2" s="8"/>
      <c r="AF2" s="8"/>
      <c r="AG2" s="8"/>
      <c r="AH2" s="8"/>
      <c r="AK2" s="1"/>
      <c r="AM2" s="2"/>
    </row>
    <row r="3" spans="1:50" ht="13.5" customHeight="1">
      <c r="A3" s="66"/>
      <c r="B3" s="1"/>
      <c r="C3" s="114"/>
      <c r="D3" s="1"/>
      <c r="E3" s="10"/>
      <c r="G3" s="5"/>
      <c r="H3" s="5"/>
      <c r="I3" s="5"/>
      <c r="J3" s="5"/>
      <c r="K3" s="6"/>
      <c r="L3" s="4"/>
      <c r="M3" s="7"/>
      <c r="O3" s="8"/>
      <c r="P3" s="8"/>
      <c r="Q3" s="8"/>
      <c r="R3" s="8"/>
      <c r="W3" s="8"/>
      <c r="X3" s="8"/>
      <c r="Y3" s="8"/>
      <c r="Z3" s="8"/>
      <c r="AE3" s="8"/>
      <c r="AF3" s="8"/>
      <c r="AG3" s="8"/>
      <c r="AH3" s="8"/>
      <c r="AK3" s="1"/>
      <c r="AM3" s="2"/>
    </row>
    <row r="4" spans="1:50" ht="18.75">
      <c r="A4" s="66" t="s">
        <v>1</v>
      </c>
      <c r="B4" s="1"/>
      <c r="C4" s="113" t="s">
        <v>24</v>
      </c>
      <c r="D4" s="1"/>
      <c r="E4" s="11"/>
      <c r="F4" s="116" t="s">
        <v>2</v>
      </c>
      <c r="G4" s="116"/>
      <c r="H4" s="116"/>
      <c r="I4" s="116"/>
      <c r="J4" s="117"/>
      <c r="K4" s="254" t="s">
        <v>179</v>
      </c>
      <c r="L4" s="254"/>
      <c r="M4" s="254"/>
      <c r="N4" s="254"/>
      <c r="O4" s="254"/>
      <c r="P4" s="254"/>
      <c r="Q4" s="254"/>
      <c r="R4" s="254"/>
      <c r="S4" s="254"/>
      <c r="T4" s="254"/>
      <c r="W4" s="8"/>
      <c r="X4" s="8"/>
      <c r="Y4" s="8"/>
      <c r="Z4" s="8"/>
      <c r="AE4" s="8"/>
      <c r="AF4" s="8"/>
      <c r="AG4" s="8"/>
      <c r="AH4" s="8"/>
      <c r="AK4" s="1"/>
      <c r="AM4" s="2"/>
    </row>
    <row r="5" spans="1:50" ht="16.5" thickBot="1">
      <c r="A5" s="2"/>
      <c r="C5" s="40"/>
    </row>
    <row r="6" spans="1:50" ht="18.75">
      <c r="A6" s="66" t="s">
        <v>3</v>
      </c>
      <c r="C6" s="179">
        <v>42869</v>
      </c>
      <c r="D6" s="180"/>
      <c r="E6" s="182"/>
      <c r="F6" s="183"/>
      <c r="G6" s="183"/>
      <c r="H6" s="183"/>
      <c r="I6" s="183"/>
      <c r="J6" s="184"/>
      <c r="K6" s="183"/>
      <c r="L6" s="185"/>
      <c r="M6" s="17"/>
      <c r="N6" s="17"/>
      <c r="O6" s="17"/>
      <c r="P6" s="17"/>
      <c r="Q6" s="17"/>
      <c r="R6" s="16"/>
      <c r="S6" s="17"/>
      <c r="T6" s="18"/>
      <c r="U6" s="17"/>
      <c r="V6" s="17"/>
      <c r="W6" s="17"/>
      <c r="X6" s="17"/>
      <c r="Y6" s="17"/>
      <c r="Z6" s="16"/>
      <c r="AA6" s="17"/>
      <c r="AB6" s="18"/>
      <c r="AC6" s="17"/>
      <c r="AD6" s="17"/>
      <c r="AE6" s="17"/>
      <c r="AF6" s="17"/>
      <c r="AG6" s="17"/>
      <c r="AH6" s="16"/>
      <c r="AI6" s="17"/>
      <c r="AJ6" s="18"/>
      <c r="AK6" s="258" t="s">
        <v>4</v>
      </c>
      <c r="AL6" s="261" t="s">
        <v>173</v>
      </c>
    </row>
    <row r="7" spans="1:50" ht="14.25" customHeight="1">
      <c r="C7" s="10"/>
      <c r="D7" s="180"/>
      <c r="E7" s="186"/>
      <c r="F7" s="23"/>
      <c r="G7" s="23"/>
      <c r="H7" s="23"/>
      <c r="I7" s="23"/>
      <c r="J7" s="22"/>
      <c r="K7" s="23"/>
      <c r="L7" s="187"/>
      <c r="M7" s="23"/>
      <c r="N7" s="23"/>
      <c r="O7" s="23"/>
      <c r="P7" s="23"/>
      <c r="Q7" s="23"/>
      <c r="R7" s="22"/>
      <c r="S7" s="23"/>
      <c r="T7" s="24"/>
      <c r="U7" s="23"/>
      <c r="V7" s="23"/>
      <c r="W7" s="23"/>
      <c r="X7" s="23"/>
      <c r="Y7" s="23"/>
      <c r="Z7" s="22"/>
      <c r="AA7" s="23"/>
      <c r="AB7" s="24"/>
      <c r="AC7" s="23"/>
      <c r="AD7" s="23"/>
      <c r="AE7" s="23"/>
      <c r="AF7" s="23"/>
      <c r="AG7" s="23"/>
      <c r="AH7" s="22"/>
      <c r="AI7" s="23"/>
      <c r="AJ7" s="24"/>
      <c r="AK7" s="259"/>
      <c r="AL7" s="262"/>
      <c r="AM7" s="152"/>
    </row>
    <row r="8" spans="1:50" s="36" customFormat="1" ht="22.5" customHeight="1" thickBot="1">
      <c r="A8" s="1"/>
      <c r="B8" s="2"/>
      <c r="C8" s="151"/>
      <c r="D8" s="181"/>
      <c r="E8" s="188"/>
      <c r="F8" s="189"/>
      <c r="G8" s="189"/>
      <c r="H8" s="189"/>
      <c r="I8" s="189"/>
      <c r="J8" s="190"/>
      <c r="K8" s="189"/>
      <c r="L8" s="191"/>
      <c r="M8" s="23"/>
      <c r="N8" s="23"/>
      <c r="O8" s="23"/>
      <c r="P8" s="23"/>
      <c r="Q8" s="23"/>
      <c r="R8" s="31"/>
      <c r="S8" s="23"/>
      <c r="T8" s="24"/>
      <c r="U8" s="23"/>
      <c r="V8" s="23"/>
      <c r="W8" s="23"/>
      <c r="X8" s="23"/>
      <c r="Y8" s="23"/>
      <c r="Z8" s="31"/>
      <c r="AA8" s="23"/>
      <c r="AB8" s="24"/>
      <c r="AC8" s="23"/>
      <c r="AD8" s="23"/>
      <c r="AE8" s="23"/>
      <c r="AF8" s="23"/>
      <c r="AG8" s="23"/>
      <c r="AH8" s="31"/>
      <c r="AI8" s="23"/>
      <c r="AJ8" s="24"/>
      <c r="AK8" s="259"/>
      <c r="AL8" s="262"/>
      <c r="AM8" s="15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 customHeight="1" thickBot="1">
      <c r="A9" s="153" t="s">
        <v>40</v>
      </c>
      <c r="B9" s="154" t="s">
        <v>5</v>
      </c>
      <c r="C9" s="155" t="s">
        <v>6</v>
      </c>
      <c r="D9" s="154" t="s">
        <v>23</v>
      </c>
      <c r="E9" s="80" t="s">
        <v>7</v>
      </c>
      <c r="F9" s="81"/>
      <c r="G9" s="81"/>
      <c r="H9" s="81"/>
      <c r="I9" s="81"/>
      <c r="J9" s="156" t="s">
        <v>12</v>
      </c>
      <c r="K9" s="81" t="s">
        <v>13</v>
      </c>
      <c r="L9" s="82" t="s">
        <v>14</v>
      </c>
      <c r="M9" s="81" t="s">
        <v>7</v>
      </c>
      <c r="N9" s="81"/>
      <c r="O9" s="81"/>
      <c r="P9" s="81"/>
      <c r="Q9" s="81"/>
      <c r="R9" s="156" t="s">
        <v>12</v>
      </c>
      <c r="S9" s="81" t="s">
        <v>13</v>
      </c>
      <c r="T9" s="157" t="s">
        <v>14</v>
      </c>
      <c r="U9" s="81" t="s">
        <v>7</v>
      </c>
      <c r="V9" s="81"/>
      <c r="W9" s="81"/>
      <c r="X9" s="81"/>
      <c r="Y9" s="81"/>
      <c r="Z9" s="156" t="s">
        <v>12</v>
      </c>
      <c r="AA9" s="81" t="s">
        <v>13</v>
      </c>
      <c r="AB9" s="157" t="s">
        <v>14</v>
      </c>
      <c r="AC9" s="81" t="s">
        <v>7</v>
      </c>
      <c r="AD9" s="81"/>
      <c r="AE9" s="81"/>
      <c r="AF9" s="81"/>
      <c r="AG9" s="81"/>
      <c r="AH9" s="156" t="s">
        <v>12</v>
      </c>
      <c r="AI9" s="81" t="s">
        <v>13</v>
      </c>
      <c r="AJ9" s="157" t="s">
        <v>14</v>
      </c>
      <c r="AK9" s="260"/>
      <c r="AL9" s="263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</row>
    <row r="10" spans="1:50" ht="12.75">
      <c r="A10" s="90" t="s">
        <v>140</v>
      </c>
      <c r="B10" s="141">
        <v>2007</v>
      </c>
      <c r="C10" s="90" t="s">
        <v>141</v>
      </c>
      <c r="D10" s="94" t="s">
        <v>142</v>
      </c>
      <c r="E10" s="64">
        <v>2</v>
      </c>
      <c r="F10" s="99">
        <v>9.4</v>
      </c>
      <c r="G10" s="99">
        <v>9.3000000000000007</v>
      </c>
      <c r="H10" s="99">
        <v>9.3000000000000007</v>
      </c>
      <c r="I10" s="48"/>
      <c r="J10" s="49">
        <f>(SUM(F10:I10)/3)</f>
        <v>9.3333333333333339</v>
      </c>
      <c r="K10" s="47"/>
      <c r="L10" s="54">
        <f>E10+J10-K10</f>
        <v>11.333333333333334</v>
      </c>
      <c r="M10" s="53">
        <v>2.9</v>
      </c>
      <c r="N10" s="99">
        <v>9.1</v>
      </c>
      <c r="O10" s="99">
        <v>9</v>
      </c>
      <c r="P10" s="99">
        <v>9</v>
      </c>
      <c r="Q10" s="99">
        <v>9.1999999999999993</v>
      </c>
      <c r="R10" s="49">
        <f>(SUM(N10:Q10)-MIN(N10:Q10)-MAX(N10:Q10))/2</f>
        <v>9.0499999999999989</v>
      </c>
      <c r="S10" s="47"/>
      <c r="T10" s="54">
        <f>M10+R10-S10</f>
        <v>11.95</v>
      </c>
      <c r="U10" s="53">
        <v>3.6</v>
      </c>
      <c r="V10" s="99">
        <v>7.8</v>
      </c>
      <c r="W10" s="99">
        <v>7.8</v>
      </c>
      <c r="X10" s="99">
        <v>7.4</v>
      </c>
      <c r="Y10" s="48"/>
      <c r="Z10" s="49">
        <f>(SUM(V10:Y10)/3)</f>
        <v>7.666666666666667</v>
      </c>
      <c r="AA10" s="47"/>
      <c r="AB10" s="54">
        <f>U10+Z10-AA10</f>
        <v>11.266666666666667</v>
      </c>
      <c r="AC10" s="53">
        <v>3.2</v>
      </c>
      <c r="AD10" s="99">
        <v>8.6</v>
      </c>
      <c r="AE10" s="99">
        <v>8.5</v>
      </c>
      <c r="AF10" s="99">
        <v>8.6999999999999993</v>
      </c>
      <c r="AG10" s="48"/>
      <c r="AH10" s="49">
        <f>(SUM(AD10:AG10)/3)</f>
        <v>8.6</v>
      </c>
      <c r="AI10" s="47"/>
      <c r="AJ10" s="54">
        <f>AC10+AH10-AI10</f>
        <v>11.8</v>
      </c>
      <c r="AK10" s="60">
        <f t="shared" ref="AK10:AK22" si="0">L10+T10+AB10+AJ10</f>
        <v>46.349999999999994</v>
      </c>
      <c r="AL10" s="255" t="s">
        <v>15</v>
      </c>
    </row>
    <row r="11" spans="1:50" ht="12.75">
      <c r="A11" s="87" t="s">
        <v>47</v>
      </c>
      <c r="B11" s="142">
        <v>2007</v>
      </c>
      <c r="C11" s="87" t="s">
        <v>141</v>
      </c>
      <c r="D11" s="92" t="s">
        <v>142</v>
      </c>
      <c r="E11" s="59">
        <v>2</v>
      </c>
      <c r="F11" s="100">
        <v>9.4</v>
      </c>
      <c r="G11" s="100">
        <v>9.4</v>
      </c>
      <c r="H11" s="100">
        <v>9.3000000000000007</v>
      </c>
      <c r="I11" s="45"/>
      <c r="J11" s="46">
        <f>(SUM(F11:I11)/3)</f>
        <v>9.3666666666666671</v>
      </c>
      <c r="K11" s="44"/>
      <c r="L11" s="56">
        <f>E11+J11-K11</f>
        <v>11.366666666666667</v>
      </c>
      <c r="M11" s="55">
        <v>2.9</v>
      </c>
      <c r="N11" s="100">
        <v>9.5</v>
      </c>
      <c r="O11" s="100">
        <v>9.6</v>
      </c>
      <c r="P11" s="100">
        <v>9.5</v>
      </c>
      <c r="Q11" s="100">
        <v>9.5</v>
      </c>
      <c r="R11" s="46">
        <f>(SUM(N11:Q11)-MIN(N11:Q11)-MAX(N11:Q11))/2</f>
        <v>9.5</v>
      </c>
      <c r="S11" s="44"/>
      <c r="T11" s="56">
        <f>M11+R11-S11</f>
        <v>12.4</v>
      </c>
      <c r="U11" s="55">
        <v>3.3</v>
      </c>
      <c r="V11" s="100">
        <v>8.9</v>
      </c>
      <c r="W11" s="100">
        <v>8.5</v>
      </c>
      <c r="X11" s="100">
        <v>8.6</v>
      </c>
      <c r="Y11" s="45"/>
      <c r="Z11" s="46">
        <f>(SUM(V11:Y11)/3)</f>
        <v>8.6666666666666661</v>
      </c>
      <c r="AA11" s="44"/>
      <c r="AB11" s="56">
        <f>U11+Z11-AA11</f>
        <v>11.966666666666665</v>
      </c>
      <c r="AC11" s="55">
        <v>3.3</v>
      </c>
      <c r="AD11" s="100">
        <v>8.6</v>
      </c>
      <c r="AE11" s="100">
        <v>8.6</v>
      </c>
      <c r="AF11" s="100">
        <v>8.6</v>
      </c>
      <c r="AG11" s="45"/>
      <c r="AH11" s="46">
        <f>(SUM(AD11:AG11)/3)</f>
        <v>8.6</v>
      </c>
      <c r="AI11" s="44"/>
      <c r="AJ11" s="56">
        <f>AC11+AH11-AI11</f>
        <v>11.899999999999999</v>
      </c>
      <c r="AK11" s="61">
        <f t="shared" si="0"/>
        <v>47.633333333333333</v>
      </c>
      <c r="AL11" s="256"/>
    </row>
    <row r="12" spans="1:50" ht="12.75">
      <c r="A12" s="87" t="s">
        <v>143</v>
      </c>
      <c r="B12" s="142">
        <v>2007</v>
      </c>
      <c r="C12" s="87" t="s">
        <v>141</v>
      </c>
      <c r="D12" s="92" t="s">
        <v>142</v>
      </c>
      <c r="E12" s="59">
        <v>2</v>
      </c>
      <c r="F12" s="100">
        <v>9</v>
      </c>
      <c r="G12" s="100">
        <v>9.1</v>
      </c>
      <c r="H12" s="100">
        <v>8.9</v>
      </c>
      <c r="I12" s="45"/>
      <c r="J12" s="46">
        <f>(SUM(F12:I12)/3)</f>
        <v>9</v>
      </c>
      <c r="K12" s="44"/>
      <c r="L12" s="56">
        <f>E12+J12-K12</f>
        <v>11</v>
      </c>
      <c r="M12" s="55">
        <v>2.9</v>
      </c>
      <c r="N12" s="100">
        <v>9.5</v>
      </c>
      <c r="O12" s="100">
        <v>9.3000000000000007</v>
      </c>
      <c r="P12" s="100">
        <v>9.5</v>
      </c>
      <c r="Q12" s="100">
        <v>9.4</v>
      </c>
      <c r="R12" s="46">
        <f>(SUM(N12:Q12)-MIN(N12:Q12)-MAX(N12:Q12))/2</f>
        <v>9.4500000000000011</v>
      </c>
      <c r="S12" s="44"/>
      <c r="T12" s="56">
        <f>M12+R12-S12</f>
        <v>12.350000000000001</v>
      </c>
      <c r="U12" s="55">
        <v>3.6</v>
      </c>
      <c r="V12" s="100">
        <v>8.5</v>
      </c>
      <c r="W12" s="100">
        <v>8.1</v>
      </c>
      <c r="X12" s="100">
        <v>8.1</v>
      </c>
      <c r="Y12" s="45"/>
      <c r="Z12" s="46">
        <f>(SUM(V12:Y12)/3)</f>
        <v>8.2333333333333343</v>
      </c>
      <c r="AA12" s="44"/>
      <c r="AB12" s="56">
        <f>U12+Z12-AA12</f>
        <v>11.833333333333334</v>
      </c>
      <c r="AC12" s="55">
        <v>3.3</v>
      </c>
      <c r="AD12" s="100">
        <v>8.1999999999999993</v>
      </c>
      <c r="AE12" s="100">
        <v>8.5</v>
      </c>
      <c r="AF12" s="100">
        <v>8.3000000000000007</v>
      </c>
      <c r="AG12" s="45"/>
      <c r="AH12" s="46">
        <f>(SUM(AD12:AG12)/3)</f>
        <v>8.3333333333333339</v>
      </c>
      <c r="AI12" s="44"/>
      <c r="AJ12" s="56">
        <f>AC12+AH12-AI12</f>
        <v>11.633333333333333</v>
      </c>
      <c r="AK12" s="61">
        <f t="shared" si="0"/>
        <v>46.81666666666667</v>
      </c>
      <c r="AL12" s="256"/>
    </row>
    <row r="13" spans="1:50" ht="12.75">
      <c r="A13" s="87" t="s">
        <v>144</v>
      </c>
      <c r="B13" s="142">
        <v>2008</v>
      </c>
      <c r="C13" s="87" t="s">
        <v>141</v>
      </c>
      <c r="D13" s="92" t="s">
        <v>142</v>
      </c>
      <c r="E13" s="59">
        <v>2</v>
      </c>
      <c r="F13" s="100">
        <v>9.1999999999999993</v>
      </c>
      <c r="G13" s="100">
        <v>8.9</v>
      </c>
      <c r="H13" s="100">
        <v>9.1</v>
      </c>
      <c r="I13" s="45"/>
      <c r="J13" s="46">
        <f>(SUM(F13:I13)/3)</f>
        <v>9.0666666666666682</v>
      </c>
      <c r="K13" s="44"/>
      <c r="L13" s="56">
        <f>E13+J13-K13</f>
        <v>11.066666666666668</v>
      </c>
      <c r="M13" s="55">
        <v>2.6</v>
      </c>
      <c r="N13" s="100">
        <v>8.8000000000000007</v>
      </c>
      <c r="O13" s="100">
        <v>8.6999999999999993</v>
      </c>
      <c r="P13" s="100">
        <v>8.8000000000000007</v>
      </c>
      <c r="Q13" s="100">
        <v>8.6999999999999993</v>
      </c>
      <c r="R13" s="46">
        <f>(SUM(N13:Q13)-MIN(N13:Q13)-MAX(N13:Q13))/2</f>
        <v>8.75</v>
      </c>
      <c r="S13" s="44"/>
      <c r="T13" s="56">
        <f>M13+R13-S13</f>
        <v>11.35</v>
      </c>
      <c r="U13" s="55">
        <v>2.9</v>
      </c>
      <c r="V13" s="100">
        <v>6.2</v>
      </c>
      <c r="W13" s="100">
        <v>6.5</v>
      </c>
      <c r="X13" s="100">
        <v>6.5</v>
      </c>
      <c r="Y13" s="45"/>
      <c r="Z13" s="46">
        <f>(SUM(V13:Y13)/3)</f>
        <v>6.3999999999999995</v>
      </c>
      <c r="AA13" s="44"/>
      <c r="AB13" s="56">
        <f>U13+Z13-AA13</f>
        <v>9.2999999999999989</v>
      </c>
      <c r="AC13" s="55">
        <v>2.5</v>
      </c>
      <c r="AD13" s="100">
        <v>8.4</v>
      </c>
      <c r="AE13" s="100">
        <v>8.3000000000000007</v>
      </c>
      <c r="AF13" s="100">
        <v>8.4</v>
      </c>
      <c r="AG13" s="45"/>
      <c r="AH13" s="46">
        <f>(SUM(AD13:AG13)/3)</f>
        <v>8.3666666666666671</v>
      </c>
      <c r="AI13" s="44"/>
      <c r="AJ13" s="56">
        <f>AC13+AH13-AI13</f>
        <v>10.866666666666667</v>
      </c>
      <c r="AK13" s="61">
        <f t="shared" si="0"/>
        <v>42.583333333333336</v>
      </c>
      <c r="AL13" s="256"/>
    </row>
    <row r="14" spans="1:50" ht="16.5" thickBot="1">
      <c r="A14" s="164"/>
      <c r="B14" s="165"/>
      <c r="C14" s="166"/>
      <c r="D14" s="167"/>
      <c r="E14" s="168"/>
      <c r="F14" s="169"/>
      <c r="G14" s="169"/>
      <c r="H14" s="169"/>
      <c r="I14" s="169"/>
      <c r="J14" s="170"/>
      <c r="K14" s="171"/>
      <c r="L14" s="172">
        <f>SUM(L10:L13)-MIN(L10:L13)</f>
        <v>33.766666666666673</v>
      </c>
      <c r="M14" s="171"/>
      <c r="N14" s="169"/>
      <c r="O14" s="169"/>
      <c r="P14" s="169"/>
      <c r="Q14" s="169"/>
      <c r="R14" s="170"/>
      <c r="S14" s="171"/>
      <c r="T14" s="173">
        <f>SUM(T10:T13)-MIN(T10:T13)</f>
        <v>36.700000000000003</v>
      </c>
      <c r="U14" s="171"/>
      <c r="V14" s="169"/>
      <c r="W14" s="169"/>
      <c r="X14" s="169"/>
      <c r="Y14" s="169"/>
      <c r="Z14" s="170"/>
      <c r="AA14" s="171"/>
      <c r="AB14" s="173">
        <f>SUM(AB10:AB13)-MIN(AB10:AB13)</f>
        <v>35.06666666666667</v>
      </c>
      <c r="AC14" s="171"/>
      <c r="AD14" s="169"/>
      <c r="AE14" s="169"/>
      <c r="AF14" s="169"/>
      <c r="AG14" s="169"/>
      <c r="AH14" s="170"/>
      <c r="AI14" s="171"/>
      <c r="AJ14" s="174">
        <f>SUM(AJ10:AJ13)-MIN(AJ10:AJ13)</f>
        <v>35.333333333333329</v>
      </c>
      <c r="AK14" s="175">
        <f t="shared" si="0"/>
        <v>140.86666666666667</v>
      </c>
      <c r="AL14" s="257"/>
    </row>
    <row r="15" spans="1:50" ht="12.75">
      <c r="A15" s="87" t="s">
        <v>36</v>
      </c>
      <c r="B15" s="142">
        <v>2007</v>
      </c>
      <c r="C15" s="87" t="s">
        <v>51</v>
      </c>
      <c r="D15" s="92" t="s">
        <v>27</v>
      </c>
      <c r="E15" s="59">
        <v>2</v>
      </c>
      <c r="F15" s="100">
        <v>9.1</v>
      </c>
      <c r="G15" s="100">
        <v>9.3000000000000007</v>
      </c>
      <c r="H15" s="100">
        <v>9.1999999999999993</v>
      </c>
      <c r="I15" s="45"/>
      <c r="J15" s="46">
        <f>(SUM(F15:I15)/3)</f>
        <v>9.1999999999999993</v>
      </c>
      <c r="K15" s="44"/>
      <c r="L15" s="56">
        <f>E15+J15-K15</f>
        <v>11.2</v>
      </c>
      <c r="M15" s="55">
        <v>3.1</v>
      </c>
      <c r="N15" s="100">
        <v>9.6</v>
      </c>
      <c r="O15" s="100">
        <v>9.6</v>
      </c>
      <c r="P15" s="100">
        <v>9.6</v>
      </c>
      <c r="Q15" s="100">
        <v>9.5</v>
      </c>
      <c r="R15" s="46">
        <f>(SUM(N15:Q15)-MIN(N15:Q15)-MAX(N15:Q15))/2</f>
        <v>9.5999999999999979</v>
      </c>
      <c r="S15" s="44"/>
      <c r="T15" s="56">
        <f>M15+R15-S15</f>
        <v>12.699999999999998</v>
      </c>
      <c r="U15" s="55">
        <v>3.3</v>
      </c>
      <c r="V15" s="100">
        <v>8.1999999999999993</v>
      </c>
      <c r="W15" s="100">
        <v>7.8</v>
      </c>
      <c r="X15" s="100">
        <v>8.3000000000000007</v>
      </c>
      <c r="Y15" s="45"/>
      <c r="Z15" s="46">
        <f>(SUM(V15:Y15)/3)</f>
        <v>8.1</v>
      </c>
      <c r="AA15" s="44"/>
      <c r="AB15" s="56">
        <f>U15+Z15-AA15</f>
        <v>11.399999999999999</v>
      </c>
      <c r="AC15" s="55">
        <v>3.8</v>
      </c>
      <c r="AD15" s="100">
        <v>8.6</v>
      </c>
      <c r="AE15" s="100">
        <v>8.6999999999999993</v>
      </c>
      <c r="AF15" s="100">
        <v>8.5</v>
      </c>
      <c r="AG15" s="45"/>
      <c r="AH15" s="46">
        <f>(SUM(AD15:AG15)/3)</f>
        <v>8.6</v>
      </c>
      <c r="AI15" s="44"/>
      <c r="AJ15" s="56">
        <f>AC15+AH15-AI15</f>
        <v>12.399999999999999</v>
      </c>
      <c r="AK15" s="61">
        <f t="shared" si="0"/>
        <v>47.699999999999996</v>
      </c>
      <c r="AL15" s="255" t="s">
        <v>16</v>
      </c>
    </row>
    <row r="16" spans="1:50" ht="12.75">
      <c r="A16" s="87" t="s">
        <v>35</v>
      </c>
      <c r="B16" s="142">
        <v>2008</v>
      </c>
      <c r="C16" s="87" t="s">
        <v>51</v>
      </c>
      <c r="D16" s="92" t="s">
        <v>27</v>
      </c>
      <c r="E16" s="59">
        <v>2</v>
      </c>
      <c r="F16" s="100">
        <v>7.5</v>
      </c>
      <c r="G16" s="100">
        <v>7.7</v>
      </c>
      <c r="H16" s="100">
        <v>7.7</v>
      </c>
      <c r="I16" s="45"/>
      <c r="J16" s="46">
        <f>(SUM(F16:I16)/3)</f>
        <v>7.6333333333333329</v>
      </c>
      <c r="K16" s="44"/>
      <c r="L16" s="56">
        <f>E16+J16-K16</f>
        <v>9.6333333333333329</v>
      </c>
      <c r="M16" s="55">
        <v>1.1000000000000001</v>
      </c>
      <c r="N16" s="100">
        <v>8.6999999999999993</v>
      </c>
      <c r="O16" s="100">
        <v>8.9</v>
      </c>
      <c r="P16" s="100">
        <v>8.8000000000000007</v>
      </c>
      <c r="Q16" s="100">
        <v>9</v>
      </c>
      <c r="R16" s="46">
        <f>(SUM(N16:Q16)-MIN(N16:Q16)-MAX(N16:Q16))/2</f>
        <v>8.8500000000000032</v>
      </c>
      <c r="S16" s="44"/>
      <c r="T16" s="56">
        <f>M16+R16-S16</f>
        <v>9.9500000000000028</v>
      </c>
      <c r="U16" s="55">
        <v>2.2999999999999998</v>
      </c>
      <c r="V16" s="100">
        <v>8.6999999999999993</v>
      </c>
      <c r="W16" s="100">
        <v>8.3000000000000007</v>
      </c>
      <c r="X16" s="100">
        <v>8.1999999999999993</v>
      </c>
      <c r="Y16" s="45"/>
      <c r="Z16" s="46">
        <f>(SUM(V16:Y16)/3)</f>
        <v>8.4</v>
      </c>
      <c r="AA16" s="44"/>
      <c r="AB16" s="56">
        <f>U16+Z16-AA16</f>
        <v>10.7</v>
      </c>
      <c r="AC16" s="55">
        <v>3.2</v>
      </c>
      <c r="AD16" s="100">
        <v>6.9</v>
      </c>
      <c r="AE16" s="100">
        <v>7.1</v>
      </c>
      <c r="AF16" s="100">
        <v>6.7</v>
      </c>
      <c r="AG16" s="45"/>
      <c r="AH16" s="46">
        <f>(SUM(AD16:AG16)/3)</f>
        <v>6.8999999999999995</v>
      </c>
      <c r="AI16" s="44"/>
      <c r="AJ16" s="56">
        <f>AC16+AH16-AI16</f>
        <v>10.1</v>
      </c>
      <c r="AK16" s="61">
        <f t="shared" si="0"/>
        <v>40.383333333333333</v>
      </c>
      <c r="AL16" s="256"/>
    </row>
    <row r="17" spans="1:38" ht="13.5" thickBot="1">
      <c r="A17" s="91" t="s">
        <v>37</v>
      </c>
      <c r="B17" s="143">
        <v>2008</v>
      </c>
      <c r="C17" s="91" t="s">
        <v>51</v>
      </c>
      <c r="D17" s="93" t="s">
        <v>27</v>
      </c>
      <c r="E17" s="63">
        <v>2</v>
      </c>
      <c r="F17" s="101">
        <v>9.3000000000000007</v>
      </c>
      <c r="G17" s="101">
        <v>9.1999999999999993</v>
      </c>
      <c r="H17" s="101">
        <v>9.1</v>
      </c>
      <c r="I17" s="51"/>
      <c r="J17" s="52">
        <f>(SUM(F17:I17)/3)</f>
        <v>9.2000000000000011</v>
      </c>
      <c r="K17" s="50"/>
      <c r="L17" s="58">
        <f>E17+J17-K17</f>
        <v>11.200000000000001</v>
      </c>
      <c r="M17" s="57">
        <v>2.7</v>
      </c>
      <c r="N17" s="101">
        <v>8.9</v>
      </c>
      <c r="O17" s="101">
        <v>8.9</v>
      </c>
      <c r="P17" s="101">
        <v>9</v>
      </c>
      <c r="Q17" s="101">
        <v>9</v>
      </c>
      <c r="R17" s="52">
        <f>(SUM(N17:Q17)-MIN(N17:Q17)-MAX(N17:Q17))/2</f>
        <v>8.9499999999999993</v>
      </c>
      <c r="S17" s="50"/>
      <c r="T17" s="58">
        <f>M17+R17-S17</f>
        <v>11.649999999999999</v>
      </c>
      <c r="U17" s="57">
        <v>3.2</v>
      </c>
      <c r="V17" s="101">
        <v>8.8000000000000007</v>
      </c>
      <c r="W17" s="101">
        <v>8.6999999999999993</v>
      </c>
      <c r="X17" s="101">
        <v>8.3000000000000007</v>
      </c>
      <c r="Y17" s="51"/>
      <c r="Z17" s="52">
        <f>(SUM(V17:Y17)/3)</f>
        <v>8.6</v>
      </c>
      <c r="AA17" s="50"/>
      <c r="AB17" s="58">
        <f>U17+Z17-AA17</f>
        <v>11.8</v>
      </c>
      <c r="AC17" s="57">
        <v>3.3</v>
      </c>
      <c r="AD17" s="101">
        <v>8.4</v>
      </c>
      <c r="AE17" s="101">
        <v>8.6999999999999993</v>
      </c>
      <c r="AF17" s="101">
        <v>8.1999999999999993</v>
      </c>
      <c r="AG17" s="51"/>
      <c r="AH17" s="52">
        <f>(SUM(AD17:AG17)/3)</f>
        <v>8.4333333333333336</v>
      </c>
      <c r="AI17" s="50"/>
      <c r="AJ17" s="58">
        <f>AC17+AH17-AI17</f>
        <v>11.733333333333334</v>
      </c>
      <c r="AK17" s="62">
        <f t="shared" si="0"/>
        <v>46.38333333333334</v>
      </c>
      <c r="AL17" s="256"/>
    </row>
    <row r="18" spans="1:38" ht="12.75">
      <c r="A18" s="162"/>
      <c r="B18" s="162"/>
      <c r="C18" s="162"/>
      <c r="D18" s="163"/>
      <c r="E18" s="55"/>
      <c r="F18" s="100"/>
      <c r="G18" s="100"/>
      <c r="H18" s="100"/>
      <c r="I18" s="45"/>
      <c r="J18" s="46">
        <f>(SUM(F18:I18)/3)</f>
        <v>0</v>
      </c>
      <c r="K18" s="44"/>
      <c r="L18" s="56">
        <f>E18+J18-K18</f>
        <v>0</v>
      </c>
      <c r="M18" s="55"/>
      <c r="N18" s="100"/>
      <c r="O18" s="100"/>
      <c r="P18" s="100"/>
      <c r="Q18" s="100"/>
      <c r="R18" s="46">
        <f>(SUM(N18:Q18)-MIN(N18:Q18)-MAX(N18:Q18))/2</f>
        <v>0</v>
      </c>
      <c r="S18" s="44"/>
      <c r="T18" s="56">
        <f>M18+R18-S18</f>
        <v>0</v>
      </c>
      <c r="U18" s="55"/>
      <c r="V18" s="100"/>
      <c r="W18" s="100"/>
      <c r="X18" s="100"/>
      <c r="Y18" s="45"/>
      <c r="Z18" s="46">
        <f>(SUM(V18:Y18)/3)</f>
        <v>0</v>
      </c>
      <c r="AA18" s="44"/>
      <c r="AB18" s="56">
        <f>U18+Z18-AA18</f>
        <v>0</v>
      </c>
      <c r="AC18" s="55"/>
      <c r="AD18" s="100"/>
      <c r="AE18" s="100"/>
      <c r="AF18" s="100"/>
      <c r="AG18" s="45"/>
      <c r="AH18" s="46">
        <f>(SUM(AD18:AG18)/3)</f>
        <v>0</v>
      </c>
      <c r="AI18" s="44"/>
      <c r="AJ18" s="56">
        <f>AC18+AH18-AI18</f>
        <v>0</v>
      </c>
      <c r="AK18" s="61">
        <f t="shared" si="0"/>
        <v>0</v>
      </c>
      <c r="AL18" s="256"/>
    </row>
    <row r="19" spans="1:38" ht="16.5" thickBot="1">
      <c r="A19" s="164"/>
      <c r="B19" s="165"/>
      <c r="C19" s="166"/>
      <c r="D19" s="167"/>
      <c r="E19" s="168"/>
      <c r="F19" s="169"/>
      <c r="G19" s="169"/>
      <c r="H19" s="169"/>
      <c r="I19" s="169"/>
      <c r="J19" s="170"/>
      <c r="K19" s="171"/>
      <c r="L19" s="172">
        <f>SUM(L15:L18)-MIN(L15:L18)</f>
        <v>32.033333333333331</v>
      </c>
      <c r="M19" s="171"/>
      <c r="N19" s="169"/>
      <c r="O19" s="169"/>
      <c r="P19" s="169"/>
      <c r="Q19" s="169"/>
      <c r="R19" s="170"/>
      <c r="S19" s="171"/>
      <c r="T19" s="173">
        <f>SUM(T15:T18)-MIN(T15:T18)</f>
        <v>34.299999999999997</v>
      </c>
      <c r="U19" s="171"/>
      <c r="V19" s="169"/>
      <c r="W19" s="169"/>
      <c r="X19" s="169"/>
      <c r="Y19" s="169"/>
      <c r="Z19" s="170"/>
      <c r="AA19" s="171"/>
      <c r="AB19" s="173">
        <f>SUM(AB15:AB18)-MIN(AB15:AB18)</f>
        <v>33.9</v>
      </c>
      <c r="AC19" s="171"/>
      <c r="AD19" s="169"/>
      <c r="AE19" s="169"/>
      <c r="AF19" s="169"/>
      <c r="AG19" s="169"/>
      <c r="AH19" s="170"/>
      <c r="AI19" s="171"/>
      <c r="AJ19" s="174">
        <f>SUM(AJ15:AJ18)-MIN(AJ15:AJ18)</f>
        <v>34.233333333333334</v>
      </c>
      <c r="AK19" s="175">
        <f t="shared" si="0"/>
        <v>134.46666666666664</v>
      </c>
      <c r="AL19" s="257"/>
    </row>
    <row r="20" spans="1:38" ht="12.75">
      <c r="A20" s="87" t="s">
        <v>147</v>
      </c>
      <c r="B20" s="142">
        <v>2008</v>
      </c>
      <c r="C20" s="87" t="s">
        <v>174</v>
      </c>
      <c r="D20" s="92" t="s">
        <v>66</v>
      </c>
      <c r="E20" s="59">
        <v>2</v>
      </c>
      <c r="F20" s="100">
        <v>8.4</v>
      </c>
      <c r="G20" s="100">
        <v>8.6999999999999993</v>
      </c>
      <c r="H20" s="100">
        <v>8.6</v>
      </c>
      <c r="I20" s="45"/>
      <c r="J20" s="46">
        <f>(SUM(F20:I20)/3)</f>
        <v>8.5666666666666682</v>
      </c>
      <c r="K20" s="44"/>
      <c r="L20" s="56">
        <f>E20+J20-K20</f>
        <v>10.566666666666668</v>
      </c>
      <c r="M20" s="55">
        <v>2</v>
      </c>
      <c r="N20" s="100">
        <v>8.8000000000000007</v>
      </c>
      <c r="O20" s="100">
        <v>8.5</v>
      </c>
      <c r="P20" s="100">
        <v>8.6999999999999993</v>
      </c>
      <c r="Q20" s="100">
        <v>8.8000000000000007</v>
      </c>
      <c r="R20" s="46">
        <f>(SUM(N20:Q20)-MIN(N20:Q20)-MAX(N20:Q20))/2</f>
        <v>8.7499999999999982</v>
      </c>
      <c r="S20" s="44"/>
      <c r="T20" s="56">
        <f>M20+R20-S20</f>
        <v>10.749999999999998</v>
      </c>
      <c r="U20" s="55">
        <v>2.5</v>
      </c>
      <c r="V20" s="100">
        <v>7.6</v>
      </c>
      <c r="W20" s="100">
        <v>8</v>
      </c>
      <c r="X20" s="100">
        <v>8</v>
      </c>
      <c r="Y20" s="45"/>
      <c r="Z20" s="46">
        <f>(SUM(V20:Y20)/3)</f>
        <v>7.8666666666666671</v>
      </c>
      <c r="AA20" s="44"/>
      <c r="AB20" s="56">
        <f>U20+Z20-AA20</f>
        <v>10.366666666666667</v>
      </c>
      <c r="AC20" s="55">
        <v>2.8</v>
      </c>
      <c r="AD20" s="100">
        <v>8</v>
      </c>
      <c r="AE20" s="100">
        <v>8</v>
      </c>
      <c r="AF20" s="100">
        <v>8</v>
      </c>
      <c r="AG20" s="45"/>
      <c r="AH20" s="46">
        <f>(SUM(AD20:AG20)/3)</f>
        <v>8</v>
      </c>
      <c r="AI20" s="44"/>
      <c r="AJ20" s="56">
        <f>AC20+AH20-AI20</f>
        <v>10.8</v>
      </c>
      <c r="AK20" s="61">
        <f t="shared" si="0"/>
        <v>42.483333333333334</v>
      </c>
      <c r="AL20" s="255" t="s">
        <v>17</v>
      </c>
    </row>
    <row r="21" spans="1:38" ht="12.75">
      <c r="A21" s="87" t="s">
        <v>149</v>
      </c>
      <c r="B21" s="142">
        <v>2008</v>
      </c>
      <c r="C21" s="87" t="s">
        <v>174</v>
      </c>
      <c r="D21" s="92" t="s">
        <v>66</v>
      </c>
      <c r="E21" s="59">
        <v>2</v>
      </c>
      <c r="F21" s="100">
        <v>8.5</v>
      </c>
      <c r="G21" s="100">
        <v>8.6</v>
      </c>
      <c r="H21" s="100">
        <v>8.6</v>
      </c>
      <c r="I21" s="45"/>
      <c r="J21" s="46">
        <f>(SUM(F21:I21)/3)</f>
        <v>8.5666666666666682</v>
      </c>
      <c r="K21" s="44"/>
      <c r="L21" s="56">
        <f>E21+J21-K21</f>
        <v>10.566666666666668</v>
      </c>
      <c r="M21" s="55">
        <v>2.7</v>
      </c>
      <c r="N21" s="100">
        <v>8.8000000000000007</v>
      </c>
      <c r="O21" s="100">
        <v>8.8000000000000007</v>
      </c>
      <c r="P21" s="100">
        <v>8.6999999999999993</v>
      </c>
      <c r="Q21" s="100">
        <v>8.6999999999999993</v>
      </c>
      <c r="R21" s="46">
        <f>(SUM(N21:Q21)-MIN(N21:Q21)-MAX(N21:Q21))/2</f>
        <v>8.75</v>
      </c>
      <c r="S21" s="44"/>
      <c r="T21" s="56">
        <f>M21+R21-S21</f>
        <v>11.45</v>
      </c>
      <c r="U21" s="55">
        <v>3.1</v>
      </c>
      <c r="V21" s="100">
        <v>7.5</v>
      </c>
      <c r="W21" s="100">
        <v>7.8</v>
      </c>
      <c r="X21" s="100">
        <v>7.9</v>
      </c>
      <c r="Y21" s="45"/>
      <c r="Z21" s="46">
        <f>(SUM(V21:Y21)/3)</f>
        <v>7.7333333333333343</v>
      </c>
      <c r="AA21" s="44"/>
      <c r="AB21" s="56">
        <f>U21+Z21-AA21</f>
        <v>10.833333333333334</v>
      </c>
      <c r="AC21" s="55">
        <v>3.3</v>
      </c>
      <c r="AD21" s="100">
        <v>8</v>
      </c>
      <c r="AE21" s="100">
        <v>8.1999999999999993</v>
      </c>
      <c r="AF21" s="100">
        <v>8</v>
      </c>
      <c r="AG21" s="45"/>
      <c r="AH21" s="46">
        <f>(SUM(AD21:AG21)/3)</f>
        <v>8.0666666666666664</v>
      </c>
      <c r="AI21" s="44"/>
      <c r="AJ21" s="56">
        <f>AC21+AH21-AI21</f>
        <v>11.366666666666667</v>
      </c>
      <c r="AK21" s="61">
        <f t="shared" si="0"/>
        <v>44.216666666666669</v>
      </c>
      <c r="AL21" s="256"/>
    </row>
    <row r="22" spans="1:38" ht="12.75">
      <c r="A22" s="87" t="s">
        <v>151</v>
      </c>
      <c r="B22" s="142">
        <v>2008</v>
      </c>
      <c r="C22" s="87" t="s">
        <v>174</v>
      </c>
      <c r="D22" s="92" t="s">
        <v>66</v>
      </c>
      <c r="E22" s="59">
        <v>2</v>
      </c>
      <c r="F22" s="100">
        <v>8.6999999999999993</v>
      </c>
      <c r="G22" s="100">
        <v>8.3000000000000007</v>
      </c>
      <c r="H22" s="100">
        <v>8.6</v>
      </c>
      <c r="I22" s="45"/>
      <c r="J22" s="46">
        <f>(SUM(F22:I22)/3)</f>
        <v>8.5333333333333332</v>
      </c>
      <c r="K22" s="44"/>
      <c r="L22" s="56">
        <f>E22+J22-K22</f>
        <v>10.533333333333333</v>
      </c>
      <c r="M22" s="55">
        <v>2.7</v>
      </c>
      <c r="N22" s="100">
        <v>7.6</v>
      </c>
      <c r="O22" s="100">
        <v>7.5</v>
      </c>
      <c r="P22" s="100">
        <v>7.6</v>
      </c>
      <c r="Q22" s="100">
        <v>7.7</v>
      </c>
      <c r="R22" s="46">
        <f>(SUM(N22:Q22)-MIN(N22:Q22)-MAX(N22:Q22))/2</f>
        <v>7.6</v>
      </c>
      <c r="S22" s="44"/>
      <c r="T22" s="56">
        <f>M22+R22-S22</f>
        <v>10.3</v>
      </c>
      <c r="U22" s="55">
        <v>1.2</v>
      </c>
      <c r="V22" s="100">
        <v>7.5</v>
      </c>
      <c r="W22" s="100">
        <v>7.1</v>
      </c>
      <c r="X22" s="100">
        <v>7</v>
      </c>
      <c r="Y22" s="45"/>
      <c r="Z22" s="46">
        <f>(SUM(V22:Y22)/3)</f>
        <v>7.2</v>
      </c>
      <c r="AA22" s="44"/>
      <c r="AB22" s="56">
        <f>U22+Z22-AA22</f>
        <v>8.4</v>
      </c>
      <c r="AC22" s="55">
        <v>3.3</v>
      </c>
      <c r="AD22" s="100">
        <v>8.4</v>
      </c>
      <c r="AE22" s="100">
        <v>8.4</v>
      </c>
      <c r="AF22" s="100">
        <v>8</v>
      </c>
      <c r="AG22" s="45"/>
      <c r="AH22" s="46">
        <f>(SUM(AD22:AG22)/3)</f>
        <v>8.2666666666666675</v>
      </c>
      <c r="AI22" s="44"/>
      <c r="AJ22" s="56">
        <f>AC22+AH22-AI22</f>
        <v>11.566666666666666</v>
      </c>
      <c r="AK22" s="61">
        <f t="shared" si="0"/>
        <v>40.799999999999997</v>
      </c>
      <c r="AL22" s="256"/>
    </row>
    <row r="23" spans="1:38" ht="12.75">
      <c r="A23" s="162"/>
      <c r="B23" s="162"/>
      <c r="C23" s="162"/>
      <c r="D23" s="163"/>
      <c r="E23" s="55"/>
      <c r="F23" s="100"/>
      <c r="G23" s="100"/>
      <c r="H23" s="100"/>
      <c r="I23" s="45"/>
      <c r="J23" s="46">
        <f>(SUM(F23:I23)/3)</f>
        <v>0</v>
      </c>
      <c r="K23" s="44"/>
      <c r="L23" s="56">
        <f>E23+J23-K23</f>
        <v>0</v>
      </c>
      <c r="M23" s="55"/>
      <c r="N23" s="100"/>
      <c r="O23" s="100"/>
      <c r="P23" s="100"/>
      <c r="Q23" s="100"/>
      <c r="R23" s="46">
        <f>(SUM(N23:Q23)-MIN(N23:Q23)-MAX(N23:Q23))/2</f>
        <v>0</v>
      </c>
      <c r="S23" s="44"/>
      <c r="T23" s="56">
        <f>M23+R23-S23</f>
        <v>0</v>
      </c>
      <c r="U23" s="55"/>
      <c r="V23" s="100"/>
      <c r="W23" s="100"/>
      <c r="X23" s="100"/>
      <c r="Y23" s="45"/>
      <c r="Z23" s="46">
        <f>(SUM(V23:Y23)/3)</f>
        <v>0</v>
      </c>
      <c r="AA23" s="44"/>
      <c r="AB23" s="56">
        <f>U23+Z23-AA23</f>
        <v>0</v>
      </c>
      <c r="AC23" s="55"/>
      <c r="AD23" s="100"/>
      <c r="AE23" s="100"/>
      <c r="AF23" s="100"/>
      <c r="AG23" s="45"/>
      <c r="AH23" s="46">
        <f>(SUM(AD23:AG23)/3)</f>
        <v>0</v>
      </c>
      <c r="AI23" s="44"/>
      <c r="AJ23" s="56">
        <f>AC23+AH23-AI23</f>
        <v>0</v>
      </c>
      <c r="AK23" s="61">
        <f t="shared" ref="AK23:AK29" si="1">L23+T23+AB23+AJ23</f>
        <v>0</v>
      </c>
      <c r="AL23" s="256"/>
    </row>
    <row r="24" spans="1:38" ht="16.5" thickBot="1">
      <c r="A24" s="164"/>
      <c r="B24" s="165"/>
      <c r="C24" s="166"/>
      <c r="D24" s="167"/>
      <c r="E24" s="168"/>
      <c r="F24" s="169"/>
      <c r="G24" s="169"/>
      <c r="H24" s="169"/>
      <c r="I24" s="169"/>
      <c r="J24" s="170"/>
      <c r="K24" s="171"/>
      <c r="L24" s="172">
        <f>SUM(L20:L23)-MIN(L20:L23)</f>
        <v>31.666666666666671</v>
      </c>
      <c r="M24" s="171"/>
      <c r="N24" s="169"/>
      <c r="O24" s="169"/>
      <c r="P24" s="169"/>
      <c r="Q24" s="169"/>
      <c r="R24" s="170"/>
      <c r="S24" s="171"/>
      <c r="T24" s="173">
        <f>SUM(T20:T23)-MIN(T20:T23)</f>
        <v>32.5</v>
      </c>
      <c r="U24" s="171"/>
      <c r="V24" s="169"/>
      <c r="W24" s="169"/>
      <c r="X24" s="169"/>
      <c r="Y24" s="169"/>
      <c r="Z24" s="170"/>
      <c r="AA24" s="171"/>
      <c r="AB24" s="173">
        <f>SUM(AB20:AB23)-MIN(AB20:AB23)</f>
        <v>29.6</v>
      </c>
      <c r="AC24" s="171"/>
      <c r="AD24" s="169"/>
      <c r="AE24" s="169"/>
      <c r="AF24" s="169"/>
      <c r="AG24" s="169"/>
      <c r="AH24" s="170"/>
      <c r="AI24" s="171"/>
      <c r="AJ24" s="174">
        <f>SUM(AJ20:AJ23)-MIN(AJ20:AJ23)</f>
        <v>33.733333333333334</v>
      </c>
      <c r="AK24" s="175">
        <f t="shared" si="1"/>
        <v>127.50000000000001</v>
      </c>
      <c r="AL24" s="257"/>
    </row>
    <row r="25" spans="1:38" ht="12.75">
      <c r="A25" s="87" t="s">
        <v>155</v>
      </c>
      <c r="B25" s="142">
        <v>2008</v>
      </c>
      <c r="C25" s="87" t="s">
        <v>133</v>
      </c>
      <c r="D25" s="92" t="s">
        <v>50</v>
      </c>
      <c r="E25" s="59">
        <v>2</v>
      </c>
      <c r="F25" s="100">
        <v>6.7</v>
      </c>
      <c r="G25" s="100">
        <v>7</v>
      </c>
      <c r="H25" s="100">
        <v>7</v>
      </c>
      <c r="I25" s="45"/>
      <c r="J25" s="46">
        <f>(SUM(F25:I25)/3)</f>
        <v>6.8999999999999995</v>
      </c>
      <c r="K25" s="44"/>
      <c r="L25" s="56">
        <f>E25+J25-K25</f>
        <v>8.8999999999999986</v>
      </c>
      <c r="M25" s="55">
        <v>1</v>
      </c>
      <c r="N25" s="100">
        <v>8.5</v>
      </c>
      <c r="O25" s="100">
        <v>8.4</v>
      </c>
      <c r="P25" s="100">
        <v>8.4</v>
      </c>
      <c r="Q25" s="100">
        <v>8.5</v>
      </c>
      <c r="R25" s="46">
        <f>(SUM(N25:Q25)-MIN(N25:Q25)-MAX(N25:Q25))/2</f>
        <v>8.4499999999999993</v>
      </c>
      <c r="S25" s="44"/>
      <c r="T25" s="56">
        <f>M25+R25-S25</f>
        <v>9.4499999999999993</v>
      </c>
      <c r="U25" s="55">
        <v>0.8</v>
      </c>
      <c r="V25" s="100">
        <v>6.2</v>
      </c>
      <c r="W25" s="100">
        <v>6.4</v>
      </c>
      <c r="X25" s="100">
        <v>6.8</v>
      </c>
      <c r="Y25" s="45"/>
      <c r="Z25" s="46">
        <f>(SUM(V25:Y25)/3)</f>
        <v>6.4666666666666677</v>
      </c>
      <c r="AA25" s="44"/>
      <c r="AB25" s="56">
        <f>U25+Z25-AA25</f>
        <v>7.2666666666666675</v>
      </c>
      <c r="AC25" s="55">
        <v>2.2999999999999998</v>
      </c>
      <c r="AD25" s="100">
        <v>7.7</v>
      </c>
      <c r="AE25" s="100">
        <v>7.5</v>
      </c>
      <c r="AF25" s="100">
        <v>7.9</v>
      </c>
      <c r="AG25" s="45"/>
      <c r="AH25" s="46">
        <f>(SUM(AD25:AG25)/3)</f>
        <v>7.7</v>
      </c>
      <c r="AI25" s="44"/>
      <c r="AJ25" s="56">
        <f>AC25+AH25-AI25</f>
        <v>10</v>
      </c>
      <c r="AK25" s="61">
        <f t="shared" si="1"/>
        <v>35.616666666666667</v>
      </c>
      <c r="AL25" s="255" t="s">
        <v>18</v>
      </c>
    </row>
    <row r="26" spans="1:38" ht="12.75">
      <c r="A26" s="87" t="s">
        <v>156</v>
      </c>
      <c r="B26" s="142">
        <v>2008</v>
      </c>
      <c r="C26" s="87" t="s">
        <v>133</v>
      </c>
      <c r="D26" s="92" t="s">
        <v>50</v>
      </c>
      <c r="E26" s="59">
        <v>2</v>
      </c>
      <c r="F26" s="100">
        <v>8.3000000000000007</v>
      </c>
      <c r="G26" s="100">
        <v>8.3000000000000007</v>
      </c>
      <c r="H26" s="100">
        <v>8.4</v>
      </c>
      <c r="I26" s="45"/>
      <c r="J26" s="46">
        <f>(SUM(F26:I26)/3)</f>
        <v>8.3333333333333339</v>
      </c>
      <c r="K26" s="44"/>
      <c r="L26" s="56">
        <f>E26+J26-K26</f>
        <v>10.333333333333334</v>
      </c>
      <c r="M26" s="55">
        <v>1</v>
      </c>
      <c r="N26" s="100">
        <v>9.1</v>
      </c>
      <c r="O26" s="100">
        <v>9.1999999999999993</v>
      </c>
      <c r="P26" s="100">
        <v>9.1999999999999993</v>
      </c>
      <c r="Q26" s="100">
        <v>9</v>
      </c>
      <c r="R26" s="46">
        <f>(SUM(N26:Q26)-MIN(N26:Q26)-MAX(N26:Q26))/2</f>
        <v>9.15</v>
      </c>
      <c r="S26" s="44"/>
      <c r="T26" s="56">
        <f>M26+R26-S26</f>
        <v>10.15</v>
      </c>
      <c r="U26" s="55">
        <v>1.8</v>
      </c>
      <c r="V26" s="100">
        <v>8</v>
      </c>
      <c r="W26" s="100">
        <v>8.6</v>
      </c>
      <c r="X26" s="100">
        <v>8.6999999999999993</v>
      </c>
      <c r="Y26" s="45"/>
      <c r="Z26" s="46">
        <f>(SUM(V26:Y26)/3)</f>
        <v>8.4333333333333336</v>
      </c>
      <c r="AA26" s="44"/>
      <c r="AB26" s="56">
        <f>U26+Z26-AA26</f>
        <v>10.233333333333334</v>
      </c>
      <c r="AC26" s="55">
        <v>2.2999999999999998</v>
      </c>
      <c r="AD26" s="100">
        <v>8.1999999999999993</v>
      </c>
      <c r="AE26" s="100">
        <v>8.3000000000000007</v>
      </c>
      <c r="AF26" s="100">
        <v>8.1999999999999993</v>
      </c>
      <c r="AG26" s="45"/>
      <c r="AH26" s="46">
        <f>(SUM(AD26:AG26)/3)</f>
        <v>8.2333333333333325</v>
      </c>
      <c r="AI26" s="44"/>
      <c r="AJ26" s="56">
        <f>AC26+AH26-AI26</f>
        <v>10.533333333333331</v>
      </c>
      <c r="AK26" s="61">
        <f t="shared" si="1"/>
        <v>41.25</v>
      </c>
      <c r="AL26" s="256"/>
    </row>
    <row r="27" spans="1:38" ht="12.75">
      <c r="A27" s="87" t="s">
        <v>157</v>
      </c>
      <c r="B27" s="142">
        <v>2008</v>
      </c>
      <c r="C27" s="87" t="s">
        <v>133</v>
      </c>
      <c r="D27" s="92" t="s">
        <v>50</v>
      </c>
      <c r="E27" s="59">
        <v>2</v>
      </c>
      <c r="F27" s="100">
        <v>8.4</v>
      </c>
      <c r="G27" s="100">
        <v>8.4</v>
      </c>
      <c r="H27" s="100">
        <v>8.5</v>
      </c>
      <c r="I27" s="45"/>
      <c r="J27" s="46">
        <f>(SUM(F27:I27)/3)</f>
        <v>8.4333333333333336</v>
      </c>
      <c r="K27" s="44"/>
      <c r="L27" s="56">
        <f>E27+J27-K27</f>
        <v>10.433333333333334</v>
      </c>
      <c r="M27" s="55">
        <v>1</v>
      </c>
      <c r="N27" s="100">
        <v>9.5</v>
      </c>
      <c r="O27" s="100">
        <v>9.5</v>
      </c>
      <c r="P27" s="100">
        <v>9.5</v>
      </c>
      <c r="Q27" s="100">
        <v>9.5</v>
      </c>
      <c r="R27" s="46">
        <f>(SUM(N27:Q27)-MIN(N27:Q27)-MAX(N27:Q27))/2</f>
        <v>9.5</v>
      </c>
      <c r="S27" s="44"/>
      <c r="T27" s="56">
        <f>M27+R27-S27</f>
        <v>10.5</v>
      </c>
      <c r="U27" s="55">
        <v>1.8</v>
      </c>
      <c r="V27" s="100">
        <v>8.1999999999999993</v>
      </c>
      <c r="W27" s="100">
        <v>8.3000000000000007</v>
      </c>
      <c r="X27" s="100">
        <v>8.4</v>
      </c>
      <c r="Y27" s="45"/>
      <c r="Z27" s="46">
        <f>(SUM(V27:Y27)/3)</f>
        <v>8.2999999999999989</v>
      </c>
      <c r="AA27" s="44"/>
      <c r="AB27" s="56">
        <f>U27+Z27-AA27</f>
        <v>10.1</v>
      </c>
      <c r="AC27" s="55">
        <v>2.5</v>
      </c>
      <c r="AD27" s="100">
        <v>7.5</v>
      </c>
      <c r="AE27" s="100">
        <v>7.6</v>
      </c>
      <c r="AF27" s="100">
        <v>7.7</v>
      </c>
      <c r="AG27" s="45"/>
      <c r="AH27" s="46">
        <f>(SUM(AD27:AG27)/3)</f>
        <v>7.6000000000000005</v>
      </c>
      <c r="AI27" s="44"/>
      <c r="AJ27" s="56">
        <f>AC27+AH27-AI27</f>
        <v>10.100000000000001</v>
      </c>
      <c r="AK27" s="61">
        <f t="shared" si="1"/>
        <v>41.133333333333333</v>
      </c>
      <c r="AL27" s="256"/>
    </row>
    <row r="28" spans="1:38" ht="12.75">
      <c r="A28" s="87" t="s">
        <v>158</v>
      </c>
      <c r="B28" s="142">
        <v>2008</v>
      </c>
      <c r="C28" s="87" t="s">
        <v>133</v>
      </c>
      <c r="D28" s="92" t="s">
        <v>50</v>
      </c>
      <c r="E28" s="59">
        <v>2</v>
      </c>
      <c r="F28" s="100">
        <v>8.6</v>
      </c>
      <c r="G28" s="100">
        <v>8.6</v>
      </c>
      <c r="H28" s="100">
        <v>8.6999999999999993</v>
      </c>
      <c r="I28" s="45"/>
      <c r="J28" s="46">
        <f>(SUM(F28:I28)/3)</f>
        <v>8.6333333333333329</v>
      </c>
      <c r="K28" s="44"/>
      <c r="L28" s="56">
        <f>E28+J28-K28</f>
        <v>10.633333333333333</v>
      </c>
      <c r="M28" s="55">
        <v>1</v>
      </c>
      <c r="N28" s="100">
        <v>9.4</v>
      </c>
      <c r="O28" s="100">
        <v>9.5</v>
      </c>
      <c r="P28" s="100">
        <v>9.4</v>
      </c>
      <c r="Q28" s="100">
        <v>9.4</v>
      </c>
      <c r="R28" s="46">
        <f>(SUM(N28:Q28)-MIN(N28:Q28)-MAX(N28:Q28))/2</f>
        <v>9.3999999999999986</v>
      </c>
      <c r="S28" s="44"/>
      <c r="T28" s="56">
        <f>M28+R28-S28</f>
        <v>10.399999999999999</v>
      </c>
      <c r="U28" s="55">
        <v>1.8</v>
      </c>
      <c r="V28" s="100">
        <v>8.3000000000000007</v>
      </c>
      <c r="W28" s="100">
        <v>8.3000000000000007</v>
      </c>
      <c r="X28" s="100">
        <v>8.6</v>
      </c>
      <c r="Y28" s="45"/>
      <c r="Z28" s="46">
        <f>(SUM(V28:Y28)/3)</f>
        <v>8.4</v>
      </c>
      <c r="AA28" s="44"/>
      <c r="AB28" s="56">
        <f>U28+Z28-AA28</f>
        <v>10.200000000000001</v>
      </c>
      <c r="AC28" s="55">
        <v>2.4</v>
      </c>
      <c r="AD28" s="100">
        <v>7.7</v>
      </c>
      <c r="AE28" s="100">
        <v>8</v>
      </c>
      <c r="AF28" s="100">
        <v>7.6</v>
      </c>
      <c r="AG28" s="45"/>
      <c r="AH28" s="46">
        <f>(SUM(AD28:AG28)/3)</f>
        <v>7.7666666666666657</v>
      </c>
      <c r="AI28" s="44"/>
      <c r="AJ28" s="56">
        <f>AC28+AH28-AI28</f>
        <v>10.166666666666666</v>
      </c>
      <c r="AK28" s="61">
        <f t="shared" si="1"/>
        <v>41.4</v>
      </c>
      <c r="AL28" s="256"/>
    </row>
    <row r="29" spans="1:38" ht="16.5" thickBot="1">
      <c r="A29" s="164"/>
      <c r="B29" s="165"/>
      <c r="C29" s="166"/>
      <c r="D29" s="167"/>
      <c r="E29" s="168"/>
      <c r="F29" s="169"/>
      <c r="G29" s="169"/>
      <c r="H29" s="169"/>
      <c r="I29" s="169"/>
      <c r="J29" s="170"/>
      <c r="K29" s="171"/>
      <c r="L29" s="172">
        <f>SUM(L25:L28)-MIN(L25:L28)</f>
        <v>31.4</v>
      </c>
      <c r="M29" s="171"/>
      <c r="N29" s="169"/>
      <c r="O29" s="169"/>
      <c r="P29" s="169"/>
      <c r="Q29" s="169"/>
      <c r="R29" s="170"/>
      <c r="S29" s="171"/>
      <c r="T29" s="173">
        <f>SUM(T25:T28)-MIN(T25:T28)</f>
        <v>31.05</v>
      </c>
      <c r="U29" s="171"/>
      <c r="V29" s="169"/>
      <c r="W29" s="169"/>
      <c r="X29" s="169"/>
      <c r="Y29" s="169"/>
      <c r="Z29" s="170"/>
      <c r="AA29" s="171"/>
      <c r="AB29" s="173">
        <f>SUM(AB25:AB28)-MIN(AB25:AB28)</f>
        <v>30.533333333333339</v>
      </c>
      <c r="AC29" s="171"/>
      <c r="AD29" s="169"/>
      <c r="AE29" s="169"/>
      <c r="AF29" s="169"/>
      <c r="AG29" s="169"/>
      <c r="AH29" s="170"/>
      <c r="AI29" s="171"/>
      <c r="AJ29" s="174">
        <f>SUM(AJ25:AJ28)-MIN(AJ25:AJ28)</f>
        <v>30.799999999999997</v>
      </c>
      <c r="AK29" s="175">
        <f t="shared" si="1"/>
        <v>123.78333333333335</v>
      </c>
      <c r="AL29" s="257"/>
    </row>
    <row r="30" spans="1:38" ht="12.75">
      <c r="A30" s="107" t="s">
        <v>146</v>
      </c>
      <c r="B30" s="142">
        <v>2008</v>
      </c>
      <c r="C30" s="87" t="s">
        <v>174</v>
      </c>
      <c r="D30" s="92" t="s">
        <v>66</v>
      </c>
      <c r="E30" s="59">
        <v>2</v>
      </c>
      <c r="F30" s="100">
        <v>9</v>
      </c>
      <c r="G30" s="100">
        <v>8.8000000000000007</v>
      </c>
      <c r="H30" s="100">
        <v>9.1</v>
      </c>
      <c r="I30" s="45"/>
      <c r="J30" s="46">
        <f>(SUM(F30:I30)/3)</f>
        <v>8.9666666666666668</v>
      </c>
      <c r="K30" s="44"/>
      <c r="L30" s="56">
        <f>E30+J30-K30</f>
        <v>10.966666666666667</v>
      </c>
      <c r="M30" s="55">
        <v>2.6</v>
      </c>
      <c r="N30" s="100">
        <v>8.1999999999999993</v>
      </c>
      <c r="O30" s="100">
        <v>8.1999999999999993</v>
      </c>
      <c r="P30" s="100">
        <v>8.3000000000000007</v>
      </c>
      <c r="Q30" s="100">
        <v>8.3000000000000007</v>
      </c>
      <c r="R30" s="46">
        <f>(SUM(N30:Q30)-MIN(N30:Q30)-MAX(N30:Q30))/2</f>
        <v>8.25</v>
      </c>
      <c r="S30" s="44"/>
      <c r="T30" s="56">
        <f>M30+R30-S30</f>
        <v>10.85</v>
      </c>
      <c r="U30" s="55">
        <v>2.2000000000000002</v>
      </c>
      <c r="V30" s="100">
        <v>6.5</v>
      </c>
      <c r="W30" s="100">
        <v>7.1</v>
      </c>
      <c r="X30" s="100">
        <v>6.4</v>
      </c>
      <c r="Y30" s="45"/>
      <c r="Z30" s="46">
        <f>(SUM(V30:Y30)/3)</f>
        <v>6.666666666666667</v>
      </c>
      <c r="AA30" s="44"/>
      <c r="AB30" s="56">
        <f>U30+Z30-AA30</f>
        <v>8.8666666666666671</v>
      </c>
      <c r="AC30" s="55">
        <v>2.8</v>
      </c>
      <c r="AD30" s="100">
        <v>8.5</v>
      </c>
      <c r="AE30" s="100">
        <v>8.4</v>
      </c>
      <c r="AF30" s="100">
        <v>8.1999999999999993</v>
      </c>
      <c r="AG30" s="45"/>
      <c r="AH30" s="46">
        <f>(SUM(AD30:AG30)/3)</f>
        <v>8.3666666666666654</v>
      </c>
      <c r="AI30" s="44"/>
      <c r="AJ30" s="56">
        <f>AC30+AH30-AI30</f>
        <v>11.166666666666664</v>
      </c>
      <c r="AK30" s="61">
        <f>L30+T30+AB30+AJ30</f>
        <v>41.849999999999994</v>
      </c>
      <c r="AL30" s="255" t="s">
        <v>19</v>
      </c>
    </row>
    <row r="31" spans="1:38" ht="12.75">
      <c r="A31" s="87" t="s">
        <v>148</v>
      </c>
      <c r="B31" s="142">
        <v>2008</v>
      </c>
      <c r="C31" s="87" t="s">
        <v>174</v>
      </c>
      <c r="D31" s="92" t="s">
        <v>66</v>
      </c>
      <c r="E31" s="59">
        <v>2</v>
      </c>
      <c r="F31" s="100">
        <v>8</v>
      </c>
      <c r="G31" s="100">
        <v>7.6</v>
      </c>
      <c r="H31" s="100">
        <v>8.1</v>
      </c>
      <c r="I31" s="45"/>
      <c r="J31" s="46">
        <f>(SUM(F31:I31)/3)</f>
        <v>7.8999999999999995</v>
      </c>
      <c r="K31" s="44"/>
      <c r="L31" s="56">
        <f>E31+J31-K31</f>
        <v>9.8999999999999986</v>
      </c>
      <c r="M31" s="55">
        <v>2</v>
      </c>
      <c r="N31" s="100">
        <v>9.1</v>
      </c>
      <c r="O31" s="100">
        <v>8.9</v>
      </c>
      <c r="P31" s="100">
        <v>9.1</v>
      </c>
      <c r="Q31" s="100">
        <v>8.8000000000000007</v>
      </c>
      <c r="R31" s="46">
        <f>(SUM(N31:Q31)-MIN(N31:Q31)-MAX(N31:Q31))/2</f>
        <v>9.0000000000000036</v>
      </c>
      <c r="S31" s="44"/>
      <c r="T31" s="56">
        <f>M31+R31-S31</f>
        <v>11.000000000000004</v>
      </c>
      <c r="U31" s="55">
        <v>1.5</v>
      </c>
      <c r="V31" s="100">
        <v>6.4</v>
      </c>
      <c r="W31" s="100">
        <v>7</v>
      </c>
      <c r="X31" s="100">
        <v>6.9</v>
      </c>
      <c r="Y31" s="45"/>
      <c r="Z31" s="46">
        <f>(SUM(V31:Y31)/3)</f>
        <v>6.7666666666666666</v>
      </c>
      <c r="AA31" s="44"/>
      <c r="AB31" s="56">
        <f>U31+Z31-AA31</f>
        <v>8.2666666666666657</v>
      </c>
      <c r="AC31" s="55">
        <v>2.1</v>
      </c>
      <c r="AD31" s="100">
        <v>8.1999999999999993</v>
      </c>
      <c r="AE31" s="100">
        <v>8.1</v>
      </c>
      <c r="AF31" s="100">
        <v>8</v>
      </c>
      <c r="AG31" s="45"/>
      <c r="AH31" s="46">
        <f>(SUM(AD31:AG31)/3)</f>
        <v>8.1</v>
      </c>
      <c r="AI31" s="44"/>
      <c r="AJ31" s="56">
        <f>AC31+AH31-AI31</f>
        <v>10.199999999999999</v>
      </c>
      <c r="AK31" s="61">
        <f>L31+T31+AB31+AJ31</f>
        <v>39.366666666666667</v>
      </c>
      <c r="AL31" s="256"/>
    </row>
    <row r="32" spans="1:38" ht="12.75">
      <c r="A32" s="87" t="s">
        <v>150</v>
      </c>
      <c r="B32" s="142">
        <v>2008</v>
      </c>
      <c r="C32" s="87" t="s">
        <v>174</v>
      </c>
      <c r="D32" s="92" t="s">
        <v>66</v>
      </c>
      <c r="E32" s="59">
        <v>2</v>
      </c>
      <c r="F32" s="100">
        <v>8</v>
      </c>
      <c r="G32" s="100">
        <v>8</v>
      </c>
      <c r="H32" s="100">
        <v>8.1</v>
      </c>
      <c r="I32" s="45"/>
      <c r="J32" s="46">
        <f>(SUM(F32:I32)/3)</f>
        <v>8.0333333333333332</v>
      </c>
      <c r="K32" s="44"/>
      <c r="L32" s="56">
        <f>E32+J32-K32</f>
        <v>10.033333333333333</v>
      </c>
      <c r="M32" s="55">
        <v>2.2000000000000002</v>
      </c>
      <c r="N32" s="100">
        <v>8.3000000000000007</v>
      </c>
      <c r="O32" s="100">
        <v>8.3000000000000007</v>
      </c>
      <c r="P32" s="100">
        <v>8.3000000000000007</v>
      </c>
      <c r="Q32" s="100">
        <v>8.3000000000000007</v>
      </c>
      <c r="R32" s="46">
        <f>(SUM(N32:Q32)-MIN(N32:Q32)-MAX(N32:Q32))/2</f>
        <v>8.3000000000000007</v>
      </c>
      <c r="S32" s="44"/>
      <c r="T32" s="56">
        <f>M32+R32-S32</f>
        <v>10.5</v>
      </c>
      <c r="U32" s="55">
        <v>2.7</v>
      </c>
      <c r="V32" s="100">
        <v>6.4</v>
      </c>
      <c r="W32" s="100">
        <v>6.7</v>
      </c>
      <c r="X32" s="100">
        <v>6.9</v>
      </c>
      <c r="Y32" s="45"/>
      <c r="Z32" s="46">
        <f>(SUM(V32:Y32)/3)</f>
        <v>6.666666666666667</v>
      </c>
      <c r="AA32" s="44"/>
      <c r="AB32" s="56">
        <f>U32+Z32-AA32</f>
        <v>9.3666666666666671</v>
      </c>
      <c r="AC32" s="55">
        <v>3.3</v>
      </c>
      <c r="AD32" s="100">
        <v>6.6</v>
      </c>
      <c r="AE32" s="100">
        <v>6.7</v>
      </c>
      <c r="AF32" s="100">
        <v>6.7</v>
      </c>
      <c r="AG32" s="45"/>
      <c r="AH32" s="46">
        <f>(SUM(AD32:AG32)/3)</f>
        <v>6.666666666666667</v>
      </c>
      <c r="AI32" s="44"/>
      <c r="AJ32" s="56">
        <f>AC32+AH32-AI32</f>
        <v>9.9666666666666668</v>
      </c>
      <c r="AK32" s="61">
        <f>L32+T32+AB32+AJ32</f>
        <v>39.866666666666667</v>
      </c>
      <c r="AL32" s="256"/>
    </row>
    <row r="33" spans="1:40" ht="12.75">
      <c r="A33" s="162"/>
      <c r="B33" s="162"/>
      <c r="C33" s="162"/>
      <c r="D33" s="163"/>
      <c r="E33" s="55"/>
      <c r="F33" s="100"/>
      <c r="G33" s="100"/>
      <c r="H33" s="100"/>
      <c r="I33" s="45"/>
      <c r="J33" s="46">
        <f>(SUM(F33:I33)/3)</f>
        <v>0</v>
      </c>
      <c r="K33" s="44"/>
      <c r="L33" s="56">
        <f>E33+J33-K33</f>
        <v>0</v>
      </c>
      <c r="M33" s="55"/>
      <c r="N33" s="100"/>
      <c r="O33" s="100"/>
      <c r="P33" s="100"/>
      <c r="Q33" s="100"/>
      <c r="R33" s="46">
        <f>(SUM(N33:Q33)-MIN(N33:Q33)-MAX(N33:Q33))/2</f>
        <v>0</v>
      </c>
      <c r="S33" s="44"/>
      <c r="T33" s="56">
        <f>M33+R33-S33</f>
        <v>0</v>
      </c>
      <c r="U33" s="55"/>
      <c r="V33" s="100"/>
      <c r="W33" s="100"/>
      <c r="X33" s="100"/>
      <c r="Y33" s="45"/>
      <c r="Z33" s="46">
        <f>(SUM(V33:Y33)/3)</f>
        <v>0</v>
      </c>
      <c r="AA33" s="44"/>
      <c r="AB33" s="56">
        <f>U33+Z33-AA33</f>
        <v>0</v>
      </c>
      <c r="AC33" s="55"/>
      <c r="AD33" s="100"/>
      <c r="AE33" s="100"/>
      <c r="AF33" s="100"/>
      <c r="AG33" s="45"/>
      <c r="AH33" s="46">
        <f>(SUM(AD33:AG33)/3)</f>
        <v>0</v>
      </c>
      <c r="AI33" s="44"/>
      <c r="AJ33" s="56">
        <f>AC33+AH33-AI33</f>
        <v>0</v>
      </c>
      <c r="AK33" s="61">
        <f t="shared" ref="AK33:AK39" si="2">L33+T33+AB33+AJ33</f>
        <v>0</v>
      </c>
      <c r="AL33" s="256"/>
    </row>
    <row r="34" spans="1:40" ht="16.5" thickBot="1">
      <c r="A34" s="164"/>
      <c r="B34" s="165"/>
      <c r="C34" s="166"/>
      <c r="D34" s="167"/>
      <c r="E34" s="168"/>
      <c r="F34" s="169"/>
      <c r="G34" s="169"/>
      <c r="H34" s="169"/>
      <c r="I34" s="169"/>
      <c r="J34" s="170"/>
      <c r="K34" s="171"/>
      <c r="L34" s="172">
        <f>SUM(L30:L33)-MIN(L30:L33)</f>
        <v>30.9</v>
      </c>
      <c r="M34" s="171"/>
      <c r="N34" s="169"/>
      <c r="O34" s="169"/>
      <c r="P34" s="169"/>
      <c r="Q34" s="169"/>
      <c r="R34" s="170"/>
      <c r="S34" s="171"/>
      <c r="T34" s="173">
        <f>SUM(T30:T33)-MIN(T30:T33)</f>
        <v>32.35</v>
      </c>
      <c r="U34" s="171"/>
      <c r="V34" s="169"/>
      <c r="W34" s="169"/>
      <c r="X34" s="169"/>
      <c r="Y34" s="169"/>
      <c r="Z34" s="170"/>
      <c r="AA34" s="171"/>
      <c r="AB34" s="173">
        <f>SUM(AB30:AB33)-MIN(AB30:AB33)</f>
        <v>26.5</v>
      </c>
      <c r="AC34" s="171"/>
      <c r="AD34" s="169"/>
      <c r="AE34" s="169"/>
      <c r="AF34" s="169"/>
      <c r="AG34" s="169"/>
      <c r="AH34" s="170"/>
      <c r="AI34" s="171"/>
      <c r="AJ34" s="174">
        <f>SUM(AJ30:AJ33)-MIN(AJ30:AJ33)</f>
        <v>31.333333333333329</v>
      </c>
      <c r="AK34" s="175">
        <f t="shared" si="2"/>
        <v>121.08333333333333</v>
      </c>
      <c r="AL34" s="257"/>
    </row>
    <row r="35" spans="1:40" ht="12.75">
      <c r="A35" s="87" t="s">
        <v>152</v>
      </c>
      <c r="B35" s="142">
        <v>2008</v>
      </c>
      <c r="C35" s="87" t="s">
        <v>136</v>
      </c>
      <c r="D35" s="92" t="s">
        <v>59</v>
      </c>
      <c r="E35" s="59">
        <v>2</v>
      </c>
      <c r="F35" s="100">
        <v>8</v>
      </c>
      <c r="G35" s="100">
        <v>8.1999999999999993</v>
      </c>
      <c r="H35" s="100">
        <v>8.3000000000000007</v>
      </c>
      <c r="I35" s="45"/>
      <c r="J35" s="46">
        <f>(SUM(F35:I35)/3)</f>
        <v>8.1666666666666661</v>
      </c>
      <c r="K35" s="44"/>
      <c r="L35" s="56">
        <f>E35+J35-K35</f>
        <v>10.166666666666666</v>
      </c>
      <c r="M35" s="55">
        <v>2.1</v>
      </c>
      <c r="N35" s="100">
        <v>7.5</v>
      </c>
      <c r="O35" s="100">
        <v>7.2</v>
      </c>
      <c r="P35" s="100">
        <v>7.3</v>
      </c>
      <c r="Q35" s="100">
        <v>7.3</v>
      </c>
      <c r="R35" s="46">
        <f>(SUM(N35:Q35)-MIN(N35:Q35)-MAX(N35:Q35))/2</f>
        <v>7.3000000000000007</v>
      </c>
      <c r="S35" s="44"/>
      <c r="T35" s="56">
        <f>M35+R35-S35</f>
        <v>9.4</v>
      </c>
      <c r="U35" s="55">
        <v>2.8</v>
      </c>
      <c r="V35" s="100">
        <v>7.7</v>
      </c>
      <c r="W35" s="100">
        <v>7.5</v>
      </c>
      <c r="X35" s="100">
        <v>7.1</v>
      </c>
      <c r="Y35" s="45"/>
      <c r="Z35" s="46">
        <f>(SUM(V35:Y35)/3)</f>
        <v>7.4333333333333327</v>
      </c>
      <c r="AA35" s="44"/>
      <c r="AB35" s="56">
        <f>U35+Z35-AA35</f>
        <v>10.233333333333333</v>
      </c>
      <c r="AC35" s="55">
        <v>3.1</v>
      </c>
      <c r="AD35" s="100">
        <v>6.7</v>
      </c>
      <c r="AE35" s="100">
        <v>6.7</v>
      </c>
      <c r="AF35" s="100">
        <v>6.9</v>
      </c>
      <c r="AG35" s="45"/>
      <c r="AH35" s="46">
        <f>(SUM(AD35:AG35)/3)</f>
        <v>6.7666666666666666</v>
      </c>
      <c r="AI35" s="44"/>
      <c r="AJ35" s="56">
        <f>AC35+AH35-AI35</f>
        <v>9.8666666666666671</v>
      </c>
      <c r="AK35" s="61">
        <f t="shared" si="2"/>
        <v>39.666666666666664</v>
      </c>
      <c r="AL35" s="255" t="s">
        <v>20</v>
      </c>
    </row>
    <row r="36" spans="1:40" ht="12.75">
      <c r="A36" s="87" t="s">
        <v>153</v>
      </c>
      <c r="B36" s="142">
        <v>2008</v>
      </c>
      <c r="C36" s="87" t="s">
        <v>136</v>
      </c>
      <c r="D36" s="92" t="s">
        <v>59</v>
      </c>
      <c r="E36" s="59">
        <v>2</v>
      </c>
      <c r="F36" s="100">
        <v>8.3000000000000007</v>
      </c>
      <c r="G36" s="100">
        <v>8</v>
      </c>
      <c r="H36" s="100">
        <v>8.1999999999999993</v>
      </c>
      <c r="I36" s="45"/>
      <c r="J36" s="46">
        <f>(SUM(F36:I36)/3)</f>
        <v>8.1666666666666661</v>
      </c>
      <c r="K36" s="44"/>
      <c r="L36" s="56">
        <f>E36+J36-K36</f>
        <v>10.166666666666666</v>
      </c>
      <c r="M36" s="55">
        <v>2.1</v>
      </c>
      <c r="N36" s="100">
        <v>8.5</v>
      </c>
      <c r="O36" s="100">
        <v>8.5</v>
      </c>
      <c r="P36" s="100">
        <v>8.5</v>
      </c>
      <c r="Q36" s="100">
        <v>8.4</v>
      </c>
      <c r="R36" s="46">
        <f>(SUM(N36:Q36)-MIN(N36:Q36)-MAX(N36:Q36))/2</f>
        <v>8.5</v>
      </c>
      <c r="S36" s="44"/>
      <c r="T36" s="56">
        <f>M36+R36-S36</f>
        <v>10.6</v>
      </c>
      <c r="U36" s="55">
        <v>1.6</v>
      </c>
      <c r="V36" s="100">
        <v>6.1</v>
      </c>
      <c r="W36" s="100">
        <v>6</v>
      </c>
      <c r="X36" s="100">
        <v>6.6</v>
      </c>
      <c r="Y36" s="45"/>
      <c r="Z36" s="46">
        <f>(SUM(V36:Y36)/3)</f>
        <v>6.2333333333333334</v>
      </c>
      <c r="AA36" s="44"/>
      <c r="AB36" s="56">
        <f>U36+Z36-AA36</f>
        <v>7.8333333333333339</v>
      </c>
      <c r="AC36" s="55">
        <v>2.5</v>
      </c>
      <c r="AD36" s="100">
        <v>6.2</v>
      </c>
      <c r="AE36" s="100">
        <v>6.6</v>
      </c>
      <c r="AF36" s="100">
        <v>6.4</v>
      </c>
      <c r="AG36" s="45"/>
      <c r="AH36" s="46">
        <f>(SUM(AD36:AG36)/3)</f>
        <v>6.4000000000000012</v>
      </c>
      <c r="AI36" s="44"/>
      <c r="AJ36" s="56">
        <f>AC36+AH36-AI36</f>
        <v>8.9000000000000021</v>
      </c>
      <c r="AK36" s="61">
        <f t="shared" si="2"/>
        <v>37.5</v>
      </c>
      <c r="AL36" s="256"/>
    </row>
    <row r="37" spans="1:40" ht="12.75">
      <c r="A37" s="87" t="s">
        <v>154</v>
      </c>
      <c r="B37" s="142">
        <v>2008</v>
      </c>
      <c r="C37" s="87" t="s">
        <v>136</v>
      </c>
      <c r="D37" s="92" t="s">
        <v>59</v>
      </c>
      <c r="E37" s="59">
        <v>2</v>
      </c>
      <c r="F37" s="100">
        <v>7.8</v>
      </c>
      <c r="G37" s="100">
        <v>7.9</v>
      </c>
      <c r="H37" s="100">
        <v>7.7</v>
      </c>
      <c r="I37" s="45"/>
      <c r="J37" s="46">
        <f>(SUM(F37:I37)/3)</f>
        <v>7.8</v>
      </c>
      <c r="K37" s="44"/>
      <c r="L37" s="56">
        <f>E37+J37-K37</f>
        <v>9.8000000000000007</v>
      </c>
      <c r="M37" s="55">
        <v>1.5</v>
      </c>
      <c r="N37" s="100">
        <v>9.4</v>
      </c>
      <c r="O37" s="100">
        <v>9.4</v>
      </c>
      <c r="P37" s="100">
        <v>9.4</v>
      </c>
      <c r="Q37" s="100">
        <v>9.1999999999999993</v>
      </c>
      <c r="R37" s="46">
        <f>(SUM(N37:Q37)-MIN(N37:Q37)-MAX(N37:Q37))/2</f>
        <v>9.4000000000000021</v>
      </c>
      <c r="S37" s="44"/>
      <c r="T37" s="56">
        <f>M37+R37-S37</f>
        <v>10.900000000000002</v>
      </c>
      <c r="U37" s="55">
        <v>1.6</v>
      </c>
      <c r="V37" s="100">
        <v>6</v>
      </c>
      <c r="W37" s="100">
        <v>6.1</v>
      </c>
      <c r="X37" s="100">
        <v>6.9</v>
      </c>
      <c r="Y37" s="45"/>
      <c r="Z37" s="46">
        <f>(SUM(V37:Y37)/3)</f>
        <v>6.333333333333333</v>
      </c>
      <c r="AA37" s="44"/>
      <c r="AB37" s="56">
        <f>U37+Z37-AA37</f>
        <v>7.9333333333333336</v>
      </c>
      <c r="AC37" s="55">
        <v>2.5</v>
      </c>
      <c r="AD37" s="100">
        <v>8.1</v>
      </c>
      <c r="AE37" s="100">
        <v>8.4</v>
      </c>
      <c r="AF37" s="100">
        <v>7.9</v>
      </c>
      <c r="AG37" s="45"/>
      <c r="AH37" s="46">
        <f>(SUM(AD37:AG37)/3)</f>
        <v>8.1333333333333329</v>
      </c>
      <c r="AI37" s="44"/>
      <c r="AJ37" s="56">
        <f>AC37+AH37-AI37</f>
        <v>10.633333333333333</v>
      </c>
      <c r="AK37" s="61">
        <f t="shared" si="2"/>
        <v>39.266666666666666</v>
      </c>
      <c r="AL37" s="256"/>
    </row>
    <row r="38" spans="1:40" ht="12.75">
      <c r="A38" s="162"/>
      <c r="B38" s="162"/>
      <c r="C38" s="162"/>
      <c r="D38" s="163"/>
      <c r="E38" s="55"/>
      <c r="F38" s="100"/>
      <c r="G38" s="100"/>
      <c r="H38" s="100"/>
      <c r="I38" s="45"/>
      <c r="J38" s="46">
        <f>(SUM(F38:I38)/3)</f>
        <v>0</v>
      </c>
      <c r="K38" s="44"/>
      <c r="L38" s="56">
        <f>E38+J38-K38</f>
        <v>0</v>
      </c>
      <c r="M38" s="55"/>
      <c r="N38" s="100"/>
      <c r="O38" s="100"/>
      <c r="P38" s="100"/>
      <c r="Q38" s="100"/>
      <c r="R38" s="46">
        <f>(SUM(N38:Q38)-MIN(N38:Q38)-MAX(N38:Q38))/2</f>
        <v>0</v>
      </c>
      <c r="S38" s="44"/>
      <c r="T38" s="56">
        <f>M38+R38-S38</f>
        <v>0</v>
      </c>
      <c r="U38" s="55"/>
      <c r="V38" s="100"/>
      <c r="W38" s="100"/>
      <c r="X38" s="100"/>
      <c r="Y38" s="45"/>
      <c r="Z38" s="46">
        <f>(SUM(V38:Y38)/3)</f>
        <v>0</v>
      </c>
      <c r="AA38" s="44"/>
      <c r="AB38" s="56">
        <f>U38+Z38-AA38</f>
        <v>0</v>
      </c>
      <c r="AC38" s="55"/>
      <c r="AD38" s="100"/>
      <c r="AE38" s="100"/>
      <c r="AF38" s="100"/>
      <c r="AG38" s="45"/>
      <c r="AH38" s="46">
        <f>(SUM(AD38:AG38)/3)</f>
        <v>0</v>
      </c>
      <c r="AI38" s="44"/>
      <c r="AJ38" s="56">
        <f>AC38+AH38-AI38</f>
        <v>0</v>
      </c>
      <c r="AK38" s="61">
        <f t="shared" si="2"/>
        <v>0</v>
      </c>
      <c r="AL38" s="256"/>
    </row>
    <row r="39" spans="1:40" ht="16.5" thickBot="1">
      <c r="A39" s="164"/>
      <c r="B39" s="165"/>
      <c r="C39" s="166"/>
      <c r="D39" s="167"/>
      <c r="E39" s="168"/>
      <c r="F39" s="169"/>
      <c r="G39" s="169"/>
      <c r="H39" s="169"/>
      <c r="I39" s="169"/>
      <c r="J39" s="170"/>
      <c r="K39" s="171"/>
      <c r="L39" s="172">
        <f>SUM(L35:L38)-MIN(L35:L38)</f>
        <v>30.133333333333333</v>
      </c>
      <c r="M39" s="171"/>
      <c r="N39" s="169"/>
      <c r="O39" s="169"/>
      <c r="P39" s="169"/>
      <c r="Q39" s="169"/>
      <c r="R39" s="170"/>
      <c r="S39" s="171"/>
      <c r="T39" s="173">
        <f>SUM(T35:T38)-MIN(T35:T38)</f>
        <v>30.900000000000002</v>
      </c>
      <c r="U39" s="171"/>
      <c r="V39" s="169"/>
      <c r="W39" s="169"/>
      <c r="X39" s="169"/>
      <c r="Y39" s="169"/>
      <c r="Z39" s="170"/>
      <c r="AA39" s="171"/>
      <c r="AB39" s="173">
        <f>SUM(AB35:AB38)-MIN(AB35:AB38)</f>
        <v>26</v>
      </c>
      <c r="AC39" s="171"/>
      <c r="AD39" s="169"/>
      <c r="AE39" s="169"/>
      <c r="AF39" s="169"/>
      <c r="AG39" s="169"/>
      <c r="AH39" s="170"/>
      <c r="AI39" s="171"/>
      <c r="AJ39" s="174">
        <f>SUM(AJ35:AJ38)-MIN(AJ35:AJ38)</f>
        <v>29.400000000000002</v>
      </c>
      <c r="AK39" s="175">
        <f t="shared" si="2"/>
        <v>116.43333333333334</v>
      </c>
      <c r="AL39" s="257"/>
      <c r="AM39" s="176"/>
      <c r="AN39" s="177"/>
    </row>
    <row r="40" spans="1:40">
      <c r="A40" s="176"/>
      <c r="B40" s="177"/>
      <c r="C40" s="1"/>
      <c r="D40" s="1"/>
      <c r="E40" s="1"/>
      <c r="F40" s="1"/>
      <c r="G40" s="1"/>
      <c r="H40" s="1"/>
      <c r="I40" s="1"/>
      <c r="J40" s="1"/>
      <c r="K40" s="1"/>
      <c r="L40" s="1"/>
      <c r="R40" s="1"/>
      <c r="Z40" s="1"/>
      <c r="AH40" s="1"/>
      <c r="AK40" s="1"/>
    </row>
    <row r="41" spans="1:40" s="112" customFormat="1" ht="15">
      <c r="A41" s="123" t="s">
        <v>30</v>
      </c>
      <c r="C41" s="125" t="s">
        <v>131</v>
      </c>
      <c r="D41" s="126" t="s">
        <v>132</v>
      </c>
      <c r="F41" s="127"/>
      <c r="G41" s="128" t="s">
        <v>121</v>
      </c>
      <c r="H41" s="129"/>
      <c r="I41" s="129"/>
      <c r="J41" s="129"/>
      <c r="K41" s="129"/>
      <c r="L41" s="130"/>
      <c r="M41" s="129"/>
      <c r="N41" s="131"/>
      <c r="O41" s="128" t="s">
        <v>123</v>
      </c>
      <c r="P41" s="123"/>
      <c r="Q41" s="123"/>
      <c r="R41" s="123"/>
      <c r="S41" s="123"/>
      <c r="T41" s="123"/>
      <c r="U41" s="123"/>
      <c r="V41" s="123"/>
      <c r="W41" s="128" t="s">
        <v>50</v>
      </c>
      <c r="X41" s="123"/>
      <c r="Y41" s="123"/>
      <c r="Z41" s="123"/>
      <c r="AA41" s="123"/>
      <c r="AB41" s="123"/>
      <c r="AC41" s="123"/>
      <c r="AD41" s="123"/>
      <c r="AE41" s="128" t="s">
        <v>29</v>
      </c>
      <c r="AF41" s="123"/>
      <c r="AG41" s="123"/>
      <c r="AH41" s="121"/>
      <c r="AI41" s="132"/>
      <c r="AJ41" s="121"/>
      <c r="AK41" s="133"/>
      <c r="AL41" s="134"/>
      <c r="AM41" s="124"/>
    </row>
    <row r="42" spans="1:40" s="112" customFormat="1" ht="15">
      <c r="A42" s="123" t="s">
        <v>31</v>
      </c>
      <c r="C42" s="125" t="s">
        <v>43</v>
      </c>
      <c r="E42" s="135"/>
      <c r="F42" s="127"/>
      <c r="G42" s="136" t="s">
        <v>172</v>
      </c>
      <c r="H42" s="127"/>
      <c r="I42" s="127"/>
      <c r="J42" s="127"/>
      <c r="K42" s="127"/>
      <c r="L42" s="137"/>
      <c r="M42" s="127"/>
      <c r="N42" s="138"/>
      <c r="O42" s="136" t="s">
        <v>124</v>
      </c>
      <c r="W42" s="136" t="s">
        <v>127</v>
      </c>
      <c r="AE42" s="136" t="s">
        <v>129</v>
      </c>
      <c r="AH42" s="121"/>
      <c r="AI42" s="132"/>
      <c r="AJ42" s="121"/>
      <c r="AK42" s="133"/>
      <c r="AL42" s="134"/>
      <c r="AM42" s="124"/>
    </row>
    <row r="43" spans="1:40" s="112" customFormat="1" ht="15">
      <c r="A43" s="123" t="s">
        <v>32</v>
      </c>
      <c r="C43" s="125" t="s">
        <v>44</v>
      </c>
      <c r="F43" s="127"/>
      <c r="G43" s="136" t="s">
        <v>122</v>
      </c>
      <c r="H43" s="127"/>
      <c r="I43" s="127"/>
      <c r="J43" s="127"/>
      <c r="K43" s="137"/>
      <c r="L43" s="127"/>
      <c r="M43" s="138"/>
      <c r="O43" s="112" t="s">
        <v>125</v>
      </c>
      <c r="W43" s="112" t="s">
        <v>128</v>
      </c>
      <c r="AE43" s="112" t="s">
        <v>130</v>
      </c>
      <c r="AG43" s="121"/>
      <c r="AH43" s="121"/>
      <c r="AI43" s="132"/>
      <c r="AJ43" s="121"/>
      <c r="AK43" s="133"/>
      <c r="AL43" s="134"/>
      <c r="AM43" s="124"/>
    </row>
    <row r="44" spans="1:40" s="112" customFormat="1" ht="15">
      <c r="A44" s="122"/>
      <c r="B44" s="123"/>
      <c r="C44" s="124"/>
      <c r="D44" s="125"/>
      <c r="F44" s="127"/>
      <c r="G44" s="127"/>
      <c r="H44" s="127"/>
      <c r="I44" s="127"/>
      <c r="J44" s="127"/>
      <c r="K44" s="137"/>
      <c r="L44" s="127"/>
      <c r="M44" s="138"/>
      <c r="O44" s="112" t="s">
        <v>126</v>
      </c>
      <c r="AG44" s="121"/>
      <c r="AH44" s="121"/>
      <c r="AI44" s="132"/>
      <c r="AJ44" s="121"/>
      <c r="AK44" s="133"/>
      <c r="AL44" s="134"/>
      <c r="AM44" s="124"/>
    </row>
    <row r="45" spans="1:40">
      <c r="A45" s="176"/>
      <c r="B45" s="177"/>
      <c r="C45" s="1"/>
      <c r="D45" s="1"/>
      <c r="E45" s="1"/>
      <c r="F45" s="1"/>
      <c r="G45" s="1"/>
      <c r="H45" s="1"/>
      <c r="I45" s="1"/>
      <c r="J45" s="1"/>
      <c r="K45" s="1"/>
      <c r="L45" s="1"/>
      <c r="R45" s="1"/>
      <c r="Z45" s="1"/>
      <c r="AH45" s="1"/>
      <c r="AK45" s="1"/>
    </row>
    <row r="46" spans="1:40">
      <c r="A46" s="176"/>
      <c r="B46" s="177"/>
      <c r="C46" s="1"/>
      <c r="D46" s="1"/>
      <c r="E46" s="1"/>
      <c r="F46" s="1"/>
      <c r="G46" s="1"/>
      <c r="H46" s="1"/>
      <c r="I46" s="1"/>
      <c r="J46" s="1"/>
      <c r="K46" s="1"/>
      <c r="L46" s="1"/>
      <c r="R46" s="1"/>
      <c r="Z46" s="1"/>
      <c r="AH46" s="1"/>
      <c r="AK46" s="1"/>
    </row>
    <row r="47" spans="1:40">
      <c r="A47" s="176"/>
      <c r="B47" s="177"/>
      <c r="C47" s="1"/>
      <c r="D47" s="1"/>
      <c r="E47" s="1"/>
      <c r="F47" s="1"/>
      <c r="G47" s="1"/>
      <c r="H47" s="1"/>
      <c r="I47" s="1"/>
      <c r="J47" s="1"/>
      <c r="K47" s="1"/>
      <c r="L47" s="1"/>
      <c r="R47" s="1"/>
      <c r="Z47" s="1"/>
      <c r="AH47" s="1"/>
      <c r="AK47" s="1"/>
    </row>
    <row r="48" spans="1:40">
      <c r="A48" s="176"/>
      <c r="B48" s="177"/>
      <c r="C48" s="1"/>
      <c r="D48" s="1"/>
      <c r="E48" s="1"/>
      <c r="F48" s="1"/>
      <c r="G48" s="1"/>
      <c r="H48" s="1"/>
      <c r="I48" s="1"/>
      <c r="J48" s="1"/>
      <c r="K48" s="1"/>
      <c r="L48" s="1"/>
      <c r="R48" s="1"/>
      <c r="Z48" s="1"/>
      <c r="AH48" s="1"/>
      <c r="AK48" s="1"/>
    </row>
    <row r="49" spans="1:37">
      <c r="A49" s="176"/>
      <c r="B49" s="177"/>
      <c r="C49" s="1"/>
      <c r="D49" s="1"/>
      <c r="E49" s="1"/>
      <c r="F49" s="1"/>
      <c r="G49" s="1"/>
      <c r="H49" s="1"/>
      <c r="I49" s="1"/>
      <c r="J49" s="1"/>
      <c r="K49" s="1"/>
      <c r="L49" s="1"/>
      <c r="R49" s="1"/>
      <c r="Z49" s="1"/>
      <c r="AH49" s="1"/>
      <c r="AK49" s="1"/>
    </row>
    <row r="50" spans="1:3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  <c r="Z50" s="1"/>
      <c r="AH50" s="1"/>
      <c r="AK50" s="1"/>
    </row>
    <row r="51" spans="1:3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R51" s="1"/>
      <c r="Z51" s="1"/>
      <c r="AH51" s="1"/>
      <c r="AK51" s="1"/>
    </row>
  </sheetData>
  <mergeCells count="10">
    <mergeCell ref="K4:T4"/>
    <mergeCell ref="AL25:AL29"/>
    <mergeCell ref="AL30:AL34"/>
    <mergeCell ref="AL35:AL39"/>
    <mergeCell ref="A1:AL1"/>
    <mergeCell ref="AK6:AK9"/>
    <mergeCell ref="AL6:AL9"/>
    <mergeCell ref="AL10:AL14"/>
    <mergeCell ref="AL15:AL19"/>
    <mergeCell ref="AL20:AL24"/>
  </mergeCells>
  <pageMargins left="0.31496062992125984" right="0.11811023622047245" top="0.35433070866141736" bottom="0.15748031496062992" header="0.31496062992125984" footer="0.31496062992125984"/>
  <pageSetup paperSize="9" scale="80" fitToHeight="2" orientation="landscape" r:id="rId1"/>
  <drawing r:id="rId2"/>
  <legacyDrawing r:id="rId3"/>
  <oleObjects>
    <oleObject progId="Obrázek programu Paintbrush" shapeId="2867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"/>
  <sheetViews>
    <sheetView topLeftCell="B1" zoomScale="90" zoomScaleNormal="90" workbookViewId="0">
      <selection activeCell="D44" sqref="D44"/>
    </sheetView>
  </sheetViews>
  <sheetFormatPr defaultRowHeight="15.75"/>
  <cols>
    <col min="1" max="1" width="16.5703125" style="1" customWidth="1"/>
    <col min="2" max="2" width="5.28515625" style="2" customWidth="1"/>
    <col min="3" max="3" width="18.85546875" style="3" customWidth="1"/>
    <col min="4" max="4" width="18.28515625" style="36" customWidth="1"/>
    <col min="5" max="5" width="3.28515625" style="4" customWidth="1"/>
    <col min="6" max="9" width="2.7109375" style="4" customWidth="1"/>
    <col min="10" max="10" width="4.7109375" style="6" customWidth="1"/>
    <col min="11" max="11" width="3.28515625" style="4" customWidth="1"/>
    <col min="12" max="12" width="5.28515625" style="7" customWidth="1"/>
    <col min="13" max="13" width="3.28515625" style="1" customWidth="1"/>
    <col min="14" max="17" width="2.7109375" style="1" customWidth="1"/>
    <col min="18" max="18" width="4.7109375" style="7" customWidth="1"/>
    <col min="19" max="19" width="3.140625" style="1" customWidth="1"/>
    <col min="20" max="20" width="5.28515625" style="1" customWidth="1"/>
    <col min="21" max="21" width="3.28515625" style="1" customWidth="1"/>
    <col min="22" max="25" width="2.7109375" style="1" customWidth="1"/>
    <col min="26" max="26" width="4.7109375" style="7" customWidth="1"/>
    <col min="27" max="27" width="2.5703125" style="1" customWidth="1"/>
    <col min="28" max="28" width="5.42578125" style="1" customWidth="1"/>
    <col min="29" max="29" width="3.28515625" style="1" customWidth="1"/>
    <col min="30" max="33" width="2.7109375" style="1" customWidth="1"/>
    <col min="34" max="34" width="4.7109375" style="7" customWidth="1"/>
    <col min="35" max="35" width="3.140625" style="1" customWidth="1"/>
    <col min="36" max="36" width="5.42578125" style="1" customWidth="1"/>
    <col min="37" max="37" width="7.140625" style="66" customWidth="1"/>
    <col min="38" max="38" width="5.5703125" style="1" customWidth="1"/>
    <col min="39" max="16384" width="9.140625" style="1"/>
  </cols>
  <sheetData>
    <row r="1" spans="1:49" ht="22.5">
      <c r="A1" s="250" t="s">
        <v>138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1"/>
      <c r="AE1" s="251"/>
      <c r="AF1" s="251"/>
      <c r="AG1" s="251"/>
      <c r="AH1" s="251"/>
      <c r="AI1" s="251"/>
      <c r="AJ1" s="251"/>
      <c r="AK1" s="251"/>
      <c r="AL1" s="2"/>
    </row>
    <row r="2" spans="1:49" ht="18.75">
      <c r="A2" s="66" t="s">
        <v>0</v>
      </c>
      <c r="B2" s="1"/>
      <c r="C2" s="113" t="s">
        <v>182</v>
      </c>
      <c r="D2" s="1"/>
      <c r="E2" s="9"/>
      <c r="G2" s="5"/>
      <c r="H2" s="5"/>
      <c r="I2" s="5"/>
      <c r="J2" s="5"/>
      <c r="K2" s="6"/>
      <c r="L2" s="4"/>
      <c r="M2" s="7"/>
      <c r="O2" s="8"/>
      <c r="P2" s="8"/>
      <c r="Q2" s="8"/>
      <c r="R2" s="8"/>
      <c r="W2" s="8"/>
      <c r="X2" s="8"/>
      <c r="Y2" s="8"/>
      <c r="Z2" s="8"/>
      <c r="AE2" s="8"/>
      <c r="AF2" s="8"/>
      <c r="AG2" s="8"/>
      <c r="AH2" s="8"/>
      <c r="AK2" s="1"/>
      <c r="AL2" s="2"/>
    </row>
    <row r="3" spans="1:49" ht="13.5" customHeight="1">
      <c r="A3" s="66"/>
      <c r="B3" s="1"/>
      <c r="C3" s="114"/>
      <c r="D3" s="1"/>
      <c r="E3" s="10"/>
      <c r="G3" s="5"/>
      <c r="H3" s="5"/>
      <c r="I3" s="5"/>
      <c r="J3" s="5"/>
      <c r="K3" s="6"/>
      <c r="L3" s="4"/>
      <c r="M3" s="7"/>
      <c r="O3" s="8"/>
      <c r="P3" s="8"/>
      <c r="Q3" s="8"/>
      <c r="R3" s="8"/>
      <c r="W3" s="8"/>
      <c r="X3" s="8"/>
      <c r="Y3" s="8"/>
      <c r="Z3" s="8"/>
      <c r="AE3" s="8"/>
      <c r="AF3" s="8"/>
      <c r="AG3" s="8"/>
      <c r="AH3" s="8"/>
      <c r="AK3" s="1"/>
      <c r="AL3" s="2"/>
    </row>
    <row r="4" spans="1:49" ht="18.75">
      <c r="A4" s="66" t="s">
        <v>1</v>
      </c>
      <c r="B4" s="1"/>
      <c r="C4" s="113" t="s">
        <v>24</v>
      </c>
      <c r="D4" s="1"/>
      <c r="E4" s="11"/>
      <c r="F4" s="116" t="s">
        <v>2</v>
      </c>
      <c r="G4" s="116"/>
      <c r="H4" s="116"/>
      <c r="I4" s="116"/>
      <c r="J4" s="117"/>
      <c r="K4" s="118"/>
      <c r="L4" s="4"/>
      <c r="N4" s="119" t="s">
        <v>177</v>
      </c>
      <c r="O4" s="8"/>
      <c r="P4" s="8"/>
      <c r="Q4" s="8"/>
      <c r="R4" s="8"/>
      <c r="S4" s="10"/>
      <c r="W4" s="8"/>
      <c r="X4" s="8"/>
      <c r="Y4" s="8"/>
      <c r="Z4" s="8"/>
      <c r="AE4" s="8"/>
      <c r="AF4" s="8"/>
      <c r="AG4" s="8"/>
      <c r="AH4" s="8"/>
      <c r="AK4" s="1"/>
      <c r="AL4" s="2"/>
    </row>
    <row r="5" spans="1:49" ht="16.5" thickBot="1">
      <c r="A5" s="2"/>
      <c r="C5" s="40"/>
    </row>
    <row r="6" spans="1:49" ht="18.75">
      <c r="A6" s="66" t="s">
        <v>3</v>
      </c>
      <c r="C6" s="179">
        <v>42869</v>
      </c>
      <c r="D6" s="180"/>
      <c r="E6" s="182"/>
      <c r="F6" s="183"/>
      <c r="G6" s="183"/>
      <c r="H6" s="183"/>
      <c r="I6" s="183"/>
      <c r="J6" s="184"/>
      <c r="K6" s="183"/>
      <c r="L6" s="185"/>
      <c r="M6" s="17"/>
      <c r="N6" s="17"/>
      <c r="O6" s="17"/>
      <c r="P6" s="17"/>
      <c r="Q6" s="17"/>
      <c r="R6" s="16"/>
      <c r="S6" s="17"/>
      <c r="T6" s="18"/>
      <c r="U6" s="17"/>
      <c r="V6" s="17"/>
      <c r="W6" s="17"/>
      <c r="X6" s="17"/>
      <c r="Y6" s="17"/>
      <c r="Z6" s="16"/>
      <c r="AA6" s="17"/>
      <c r="AB6" s="18"/>
      <c r="AC6" s="17"/>
      <c r="AD6" s="17"/>
      <c r="AE6" s="17"/>
      <c r="AF6" s="17"/>
      <c r="AG6" s="17"/>
      <c r="AH6" s="16"/>
      <c r="AI6" s="17"/>
      <c r="AJ6" s="18"/>
      <c r="AK6" s="268" t="s">
        <v>4</v>
      </c>
      <c r="AL6" s="261" t="s">
        <v>173</v>
      </c>
    </row>
    <row r="7" spans="1:49" ht="14.25" customHeight="1">
      <c r="C7" s="10"/>
      <c r="D7" s="180"/>
      <c r="E7" s="186"/>
      <c r="F7" s="23"/>
      <c r="G7" s="23"/>
      <c r="H7" s="23"/>
      <c r="I7" s="23"/>
      <c r="J7" s="22"/>
      <c r="K7" s="23"/>
      <c r="L7" s="187"/>
      <c r="M7" s="23"/>
      <c r="N7" s="23"/>
      <c r="O7" s="23"/>
      <c r="P7" s="23"/>
      <c r="Q7" s="23"/>
      <c r="R7" s="22"/>
      <c r="S7" s="23"/>
      <c r="T7" s="24"/>
      <c r="U7" s="23"/>
      <c r="V7" s="23"/>
      <c r="W7" s="23"/>
      <c r="X7" s="23"/>
      <c r="Y7" s="23"/>
      <c r="Z7" s="22"/>
      <c r="AA7" s="23"/>
      <c r="AB7" s="24"/>
      <c r="AC7" s="23"/>
      <c r="AD7" s="23"/>
      <c r="AE7" s="23"/>
      <c r="AF7" s="23"/>
      <c r="AG7" s="23"/>
      <c r="AH7" s="22"/>
      <c r="AI7" s="23"/>
      <c r="AJ7" s="24"/>
      <c r="AK7" s="269"/>
      <c r="AL7" s="262"/>
    </row>
    <row r="8" spans="1:49" s="36" customFormat="1" ht="22.5" customHeight="1" thickBot="1">
      <c r="A8" s="1"/>
      <c r="B8" s="2"/>
      <c r="C8" s="151"/>
      <c r="D8" s="181"/>
      <c r="E8" s="188"/>
      <c r="F8" s="189"/>
      <c r="G8" s="189"/>
      <c r="H8" s="189"/>
      <c r="I8" s="189"/>
      <c r="J8" s="190"/>
      <c r="K8" s="189"/>
      <c r="L8" s="191"/>
      <c r="M8" s="23"/>
      <c r="N8" s="23"/>
      <c r="O8" s="23"/>
      <c r="P8" s="23"/>
      <c r="Q8" s="23"/>
      <c r="R8" s="31"/>
      <c r="S8" s="23"/>
      <c r="T8" s="24"/>
      <c r="U8" s="23"/>
      <c r="V8" s="23"/>
      <c r="W8" s="23"/>
      <c r="X8" s="23"/>
      <c r="Y8" s="23"/>
      <c r="Z8" s="31"/>
      <c r="AA8" s="23"/>
      <c r="AB8" s="24"/>
      <c r="AC8" s="23"/>
      <c r="AD8" s="23"/>
      <c r="AE8" s="23"/>
      <c r="AF8" s="23"/>
      <c r="AG8" s="23"/>
      <c r="AH8" s="31"/>
      <c r="AI8" s="23"/>
      <c r="AJ8" s="24"/>
      <c r="AK8" s="269"/>
      <c r="AL8" s="262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 customHeight="1" thickBot="1">
      <c r="A9" s="153" t="s">
        <v>40</v>
      </c>
      <c r="B9" s="154" t="s">
        <v>5</v>
      </c>
      <c r="C9" s="155" t="s">
        <v>6</v>
      </c>
      <c r="D9" s="154" t="s">
        <v>23</v>
      </c>
      <c r="E9" s="240" t="s">
        <v>7</v>
      </c>
      <c r="F9" s="241"/>
      <c r="G9" s="241"/>
      <c r="H9" s="241"/>
      <c r="I9" s="241"/>
      <c r="J9" s="242" t="s">
        <v>12</v>
      </c>
      <c r="K9" s="241" t="s">
        <v>13</v>
      </c>
      <c r="L9" s="243" t="s">
        <v>14</v>
      </c>
      <c r="M9" s="241" t="s">
        <v>7</v>
      </c>
      <c r="N9" s="241"/>
      <c r="O9" s="241"/>
      <c r="P9" s="241"/>
      <c r="Q9" s="241"/>
      <c r="R9" s="242" t="s">
        <v>12</v>
      </c>
      <c r="S9" s="241" t="s">
        <v>13</v>
      </c>
      <c r="T9" s="244" t="s">
        <v>14</v>
      </c>
      <c r="U9" s="241" t="s">
        <v>7</v>
      </c>
      <c r="V9" s="241"/>
      <c r="W9" s="241"/>
      <c r="X9" s="241"/>
      <c r="Y9" s="241"/>
      <c r="Z9" s="242" t="s">
        <v>12</v>
      </c>
      <c r="AA9" s="241" t="s">
        <v>13</v>
      </c>
      <c r="AB9" s="244" t="s">
        <v>14</v>
      </c>
      <c r="AC9" s="241" t="s">
        <v>7</v>
      </c>
      <c r="AD9" s="241"/>
      <c r="AE9" s="241"/>
      <c r="AF9" s="241"/>
      <c r="AG9" s="241"/>
      <c r="AH9" s="242" t="s">
        <v>12</v>
      </c>
      <c r="AI9" s="241" t="s">
        <v>13</v>
      </c>
      <c r="AJ9" s="243" t="s">
        <v>14</v>
      </c>
      <c r="AK9" s="270"/>
      <c r="AL9" s="263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</row>
    <row r="10" spans="1:49" ht="12.75" customHeight="1">
      <c r="A10" s="107" t="s">
        <v>169</v>
      </c>
      <c r="B10" s="108">
        <v>2004</v>
      </c>
      <c r="C10" s="87" t="s">
        <v>52</v>
      </c>
      <c r="D10" s="92" t="s">
        <v>85</v>
      </c>
      <c r="E10" s="222">
        <v>2</v>
      </c>
      <c r="F10" s="223">
        <v>9.3000000000000007</v>
      </c>
      <c r="G10" s="223">
        <v>9.3000000000000007</v>
      </c>
      <c r="H10" s="223">
        <v>9.1999999999999993</v>
      </c>
      <c r="I10" s="224"/>
      <c r="J10" s="110">
        <f>(SUM(F10:I10)/3)</f>
        <v>9.2666666666666675</v>
      </c>
      <c r="K10" s="225"/>
      <c r="L10" s="226">
        <f>E10+J10-K10</f>
        <v>11.266666666666667</v>
      </c>
      <c r="M10" s="222">
        <v>3.8</v>
      </c>
      <c r="N10" s="223">
        <v>8.1</v>
      </c>
      <c r="O10" s="223">
        <v>8</v>
      </c>
      <c r="P10" s="223">
        <v>8.1</v>
      </c>
      <c r="Q10" s="223">
        <v>8</v>
      </c>
      <c r="R10" s="110">
        <f>(SUM(N10:Q10)-MIN(N10:Q10)-MAX(N10:Q10))/2</f>
        <v>8.0500000000000007</v>
      </c>
      <c r="S10" s="225"/>
      <c r="T10" s="226">
        <f>M10+R10-S10</f>
        <v>11.850000000000001</v>
      </c>
      <c r="U10" s="222">
        <v>4.2</v>
      </c>
      <c r="V10" s="223">
        <v>7.5</v>
      </c>
      <c r="W10" s="223">
        <v>7.4</v>
      </c>
      <c r="X10" s="223">
        <v>7.2</v>
      </c>
      <c r="Y10" s="224"/>
      <c r="Z10" s="110">
        <f>(SUM(V10:Y10)/3)</f>
        <v>7.3666666666666671</v>
      </c>
      <c r="AA10" s="225"/>
      <c r="AB10" s="226">
        <f>U10+Z10-AA10</f>
        <v>11.566666666666666</v>
      </c>
      <c r="AC10" s="222">
        <v>4.0999999999999996</v>
      </c>
      <c r="AD10" s="223">
        <v>8.1999999999999993</v>
      </c>
      <c r="AE10" s="223">
        <v>8.1999999999999993</v>
      </c>
      <c r="AF10" s="223">
        <v>8.6</v>
      </c>
      <c r="AG10" s="224"/>
      <c r="AH10" s="110">
        <f>(SUM(AD10:AG10)/3)</f>
        <v>8.3333333333333339</v>
      </c>
      <c r="AI10" s="225"/>
      <c r="AJ10" s="226">
        <f>AC10+AH10-AI10</f>
        <v>12.433333333333334</v>
      </c>
      <c r="AK10" s="61">
        <f t="shared" ref="AK10:AK21" si="0">L10+T10+AB10+AJ10</f>
        <v>47.116666666666674</v>
      </c>
      <c r="AL10" s="267" t="s">
        <v>15</v>
      </c>
    </row>
    <row r="11" spans="1:49" ht="12.75" customHeight="1">
      <c r="A11" s="107" t="s">
        <v>49</v>
      </c>
      <c r="B11" s="108">
        <v>2004</v>
      </c>
      <c r="C11" s="87" t="s">
        <v>52</v>
      </c>
      <c r="D11" s="92" t="s">
        <v>85</v>
      </c>
      <c r="E11" s="55">
        <v>2</v>
      </c>
      <c r="F11" s="100">
        <v>9.3000000000000007</v>
      </c>
      <c r="G11" s="100">
        <v>9.3000000000000007</v>
      </c>
      <c r="H11" s="100">
        <v>9.3000000000000007</v>
      </c>
      <c r="I11" s="45"/>
      <c r="J11" s="46">
        <f>(SUM(F11:I11)/3)</f>
        <v>9.3000000000000007</v>
      </c>
      <c r="K11" s="44"/>
      <c r="L11" s="56">
        <f>E11+J11-K11</f>
        <v>11.3</v>
      </c>
      <c r="M11" s="55">
        <v>3.8</v>
      </c>
      <c r="N11" s="100">
        <v>9.1</v>
      </c>
      <c r="O11" s="100">
        <v>9.1</v>
      </c>
      <c r="P11" s="100">
        <v>9.1</v>
      </c>
      <c r="Q11" s="100">
        <v>9</v>
      </c>
      <c r="R11" s="46">
        <f>(SUM(N11:Q11)-MIN(N11:Q11)-MAX(N11:Q11))/2</f>
        <v>9.0999999999999979</v>
      </c>
      <c r="S11" s="44"/>
      <c r="T11" s="56">
        <f>M11+R11-S11</f>
        <v>12.899999999999999</v>
      </c>
      <c r="U11" s="55">
        <v>4.0999999999999996</v>
      </c>
      <c r="V11" s="100">
        <v>8.8000000000000007</v>
      </c>
      <c r="W11" s="100">
        <v>8.4</v>
      </c>
      <c r="X11" s="100">
        <v>8.1999999999999993</v>
      </c>
      <c r="Y11" s="45"/>
      <c r="Z11" s="46">
        <f>(SUM(V11:Y11)/3)</f>
        <v>8.4666666666666668</v>
      </c>
      <c r="AA11" s="44"/>
      <c r="AB11" s="56">
        <f>U11+Z11-AA11</f>
        <v>12.566666666666666</v>
      </c>
      <c r="AC11" s="55">
        <v>4.0999999999999996</v>
      </c>
      <c r="AD11" s="100">
        <v>8.6</v>
      </c>
      <c r="AE11" s="100">
        <v>8.4</v>
      </c>
      <c r="AF11" s="100">
        <v>8.6999999999999993</v>
      </c>
      <c r="AG11" s="45"/>
      <c r="AH11" s="46">
        <f>(SUM(AD11:AG11)/3)</f>
        <v>8.5666666666666664</v>
      </c>
      <c r="AI11" s="44"/>
      <c r="AJ11" s="56">
        <f>AC11+AH11-AI11</f>
        <v>12.666666666666666</v>
      </c>
      <c r="AK11" s="61">
        <f t="shared" si="0"/>
        <v>49.43333333333333</v>
      </c>
      <c r="AL11" s="265"/>
    </row>
    <row r="12" spans="1:49" ht="12.75" customHeight="1">
      <c r="A12" s="158"/>
      <c r="B12" s="159"/>
      <c r="C12" s="160"/>
      <c r="D12" s="161"/>
      <c r="E12" s="55"/>
      <c r="F12" s="100"/>
      <c r="G12" s="100"/>
      <c r="H12" s="100"/>
      <c r="I12" s="45"/>
      <c r="J12" s="46">
        <f>(SUM(F12:I12)/3)</f>
        <v>0</v>
      </c>
      <c r="K12" s="44"/>
      <c r="L12" s="56">
        <f>E12+J12-K12</f>
        <v>0</v>
      </c>
      <c r="M12" s="55"/>
      <c r="N12" s="100"/>
      <c r="O12" s="100"/>
      <c r="P12" s="100"/>
      <c r="Q12" s="100"/>
      <c r="R12" s="46">
        <f>(SUM(N12:Q12)-MIN(N12:Q12)-MAX(N12:Q12))/2</f>
        <v>0</v>
      </c>
      <c r="S12" s="44"/>
      <c r="T12" s="56">
        <f>M12+R12-S12</f>
        <v>0</v>
      </c>
      <c r="U12" s="55"/>
      <c r="V12" s="100"/>
      <c r="W12" s="100"/>
      <c r="X12" s="100"/>
      <c r="Y12" s="45"/>
      <c r="Z12" s="46">
        <f>(SUM(V12:Y12)/3)</f>
        <v>0</v>
      </c>
      <c r="AA12" s="44"/>
      <c r="AB12" s="56">
        <f>U12+Z12-AA12</f>
        <v>0</v>
      </c>
      <c r="AC12" s="55"/>
      <c r="AD12" s="100"/>
      <c r="AE12" s="100"/>
      <c r="AF12" s="100"/>
      <c r="AG12" s="45"/>
      <c r="AH12" s="46">
        <f>(SUM(AD12:AG12)/3)</f>
        <v>0</v>
      </c>
      <c r="AI12" s="44"/>
      <c r="AJ12" s="56">
        <f>AC12+AH12-AI12</f>
        <v>0</v>
      </c>
      <c r="AK12" s="192">
        <f t="shared" si="0"/>
        <v>0</v>
      </c>
      <c r="AL12" s="265"/>
    </row>
    <row r="13" spans="1:49" ht="16.5" customHeight="1" thickBot="1">
      <c r="A13" s="164"/>
      <c r="B13" s="165"/>
      <c r="C13" s="166"/>
      <c r="D13" s="167"/>
      <c r="E13" s="168"/>
      <c r="F13" s="169"/>
      <c r="G13" s="169"/>
      <c r="H13" s="169"/>
      <c r="I13" s="169"/>
      <c r="J13" s="170"/>
      <c r="K13" s="171"/>
      <c r="L13" s="172">
        <f>SUM(L10:L12)-MIN(L10:L12)</f>
        <v>22.56666666666667</v>
      </c>
      <c r="M13" s="171"/>
      <c r="N13" s="169"/>
      <c r="O13" s="169"/>
      <c r="P13" s="169"/>
      <c r="Q13" s="169"/>
      <c r="R13" s="170"/>
      <c r="S13" s="171"/>
      <c r="T13" s="173">
        <f>SUM(T10:T12)-MIN(T10:T12)</f>
        <v>24.75</v>
      </c>
      <c r="U13" s="171"/>
      <c r="V13" s="169"/>
      <c r="W13" s="169"/>
      <c r="X13" s="169"/>
      <c r="Y13" s="169"/>
      <c r="Z13" s="170"/>
      <c r="AA13" s="171"/>
      <c r="AB13" s="173">
        <f>SUM(AB10:AB12)-MIN(AB10:AB12)</f>
        <v>24.133333333333333</v>
      </c>
      <c r="AC13" s="171"/>
      <c r="AD13" s="169"/>
      <c r="AE13" s="169"/>
      <c r="AF13" s="169"/>
      <c r="AG13" s="169"/>
      <c r="AH13" s="170"/>
      <c r="AI13" s="171"/>
      <c r="AJ13" s="174">
        <f>SUM(AJ10:AJ12)-MIN(AJ10:AJ12)</f>
        <v>25.1</v>
      </c>
      <c r="AK13" s="193">
        <f t="shared" si="0"/>
        <v>96.550000000000011</v>
      </c>
      <c r="AL13" s="266"/>
    </row>
    <row r="14" spans="1:49" ht="12.75" customHeight="1">
      <c r="A14" s="87" t="s">
        <v>168</v>
      </c>
      <c r="B14" s="108">
        <v>2006</v>
      </c>
      <c r="C14" s="87" t="s">
        <v>51</v>
      </c>
      <c r="D14" s="92" t="s">
        <v>27</v>
      </c>
      <c r="E14" s="55">
        <v>2</v>
      </c>
      <c r="F14" s="100">
        <v>8.1</v>
      </c>
      <c r="G14" s="100">
        <v>8.5</v>
      </c>
      <c r="H14" s="100">
        <v>8.3000000000000007</v>
      </c>
      <c r="I14" s="45"/>
      <c r="J14" s="46">
        <f>(SUM(F14:I14)/3)</f>
        <v>8.3000000000000007</v>
      </c>
      <c r="K14" s="44"/>
      <c r="L14" s="56">
        <f>E14+J14-K14</f>
        <v>10.3</v>
      </c>
      <c r="M14" s="55">
        <v>2.8</v>
      </c>
      <c r="N14" s="100">
        <v>9.3000000000000007</v>
      </c>
      <c r="O14" s="100">
        <v>9.4</v>
      </c>
      <c r="P14" s="100">
        <v>9.4</v>
      </c>
      <c r="Q14" s="100">
        <v>9.5</v>
      </c>
      <c r="R14" s="46">
        <f>(SUM(N14:Q14)-MIN(N14:Q14)-MAX(N14:Q14))/2</f>
        <v>9.4</v>
      </c>
      <c r="S14" s="44"/>
      <c r="T14" s="56">
        <f>M14+R14-S14</f>
        <v>12.2</v>
      </c>
      <c r="U14" s="55">
        <v>3.8</v>
      </c>
      <c r="V14" s="100">
        <v>7.2</v>
      </c>
      <c r="W14" s="100">
        <v>7.5</v>
      </c>
      <c r="X14" s="100">
        <v>7.7</v>
      </c>
      <c r="Y14" s="45"/>
      <c r="Z14" s="46">
        <f>(SUM(V14:Y14)/3)</f>
        <v>7.4666666666666659</v>
      </c>
      <c r="AA14" s="44"/>
      <c r="AB14" s="56">
        <f>U14+Z14-AA14</f>
        <v>11.266666666666666</v>
      </c>
      <c r="AC14" s="55">
        <v>3.6</v>
      </c>
      <c r="AD14" s="100">
        <v>8.6999999999999993</v>
      </c>
      <c r="AE14" s="100">
        <v>8.5</v>
      </c>
      <c r="AF14" s="100">
        <v>8.6999999999999993</v>
      </c>
      <c r="AG14" s="45"/>
      <c r="AH14" s="46">
        <f>(SUM(AD14:AG14)/3)</f>
        <v>8.6333333333333329</v>
      </c>
      <c r="AI14" s="44"/>
      <c r="AJ14" s="56">
        <f>AC14+AH14-AI14</f>
        <v>12.233333333333333</v>
      </c>
      <c r="AK14" s="61">
        <f t="shared" si="0"/>
        <v>46</v>
      </c>
      <c r="AL14" s="267" t="s">
        <v>16</v>
      </c>
    </row>
    <row r="15" spans="1:49" ht="12.75" customHeight="1">
      <c r="A15" s="87" t="s">
        <v>26</v>
      </c>
      <c r="B15" s="108">
        <v>2006</v>
      </c>
      <c r="C15" s="87" t="s">
        <v>51</v>
      </c>
      <c r="D15" s="92" t="s">
        <v>27</v>
      </c>
      <c r="E15" s="55">
        <v>2</v>
      </c>
      <c r="F15" s="100">
        <v>9.3000000000000007</v>
      </c>
      <c r="G15" s="100">
        <v>9.1999999999999993</v>
      </c>
      <c r="H15" s="100">
        <v>9.1</v>
      </c>
      <c r="I15" s="45"/>
      <c r="J15" s="46">
        <f>(SUM(F15:I15)/3)</f>
        <v>9.2000000000000011</v>
      </c>
      <c r="K15" s="44"/>
      <c r="L15" s="56">
        <f>E15+J15-K15</f>
        <v>11.200000000000001</v>
      </c>
      <c r="M15" s="55">
        <v>3.3</v>
      </c>
      <c r="N15" s="100">
        <v>8.9</v>
      </c>
      <c r="O15" s="100">
        <v>9</v>
      </c>
      <c r="P15" s="100">
        <v>9</v>
      </c>
      <c r="Q15" s="100">
        <v>9.1</v>
      </c>
      <c r="R15" s="46">
        <f>(SUM(N15:Q15)-MIN(N15:Q15)-MAX(N15:Q15))/2</f>
        <v>9</v>
      </c>
      <c r="S15" s="44"/>
      <c r="T15" s="56">
        <f>M15+R15-S15</f>
        <v>12.3</v>
      </c>
      <c r="U15" s="55">
        <v>4.3</v>
      </c>
      <c r="V15" s="100">
        <v>8.6999999999999993</v>
      </c>
      <c r="W15" s="100">
        <v>8</v>
      </c>
      <c r="X15" s="100">
        <v>8.4</v>
      </c>
      <c r="Y15" s="45"/>
      <c r="Z15" s="46">
        <f>(SUM(V15:Y15)/3)</f>
        <v>8.3666666666666671</v>
      </c>
      <c r="AA15" s="44"/>
      <c r="AB15" s="56">
        <f>U15+Z15-AA15</f>
        <v>12.666666666666668</v>
      </c>
      <c r="AC15" s="55">
        <v>3.7</v>
      </c>
      <c r="AD15" s="100">
        <v>8.6</v>
      </c>
      <c r="AE15" s="100">
        <v>8.5</v>
      </c>
      <c r="AF15" s="100">
        <v>8.6999999999999993</v>
      </c>
      <c r="AG15" s="45"/>
      <c r="AH15" s="46">
        <f>(SUM(AD15:AG15)/3)</f>
        <v>8.6</v>
      </c>
      <c r="AI15" s="44"/>
      <c r="AJ15" s="56">
        <f>AC15+AH15-AI15</f>
        <v>12.3</v>
      </c>
      <c r="AK15" s="61">
        <f t="shared" si="0"/>
        <v>48.466666666666669</v>
      </c>
      <c r="AL15" s="265"/>
    </row>
    <row r="16" spans="1:49" ht="12.75" customHeight="1">
      <c r="A16" s="87" t="s">
        <v>28</v>
      </c>
      <c r="B16" s="108">
        <v>2004</v>
      </c>
      <c r="C16" s="87" t="s">
        <v>51</v>
      </c>
      <c r="D16" s="92" t="s">
        <v>27</v>
      </c>
      <c r="E16" s="55"/>
      <c r="F16" s="100"/>
      <c r="G16" s="100"/>
      <c r="H16" s="100"/>
      <c r="I16" s="45"/>
      <c r="J16" s="46">
        <f>(SUM(F16:I16)/3)</f>
        <v>0</v>
      </c>
      <c r="K16" s="44"/>
      <c r="L16" s="56">
        <f>E16+J16-K16</f>
        <v>0</v>
      </c>
      <c r="M16" s="55">
        <v>4</v>
      </c>
      <c r="N16" s="100">
        <v>9</v>
      </c>
      <c r="O16" s="100">
        <v>8.9</v>
      </c>
      <c r="P16" s="100">
        <v>9.1</v>
      </c>
      <c r="Q16" s="100">
        <v>9</v>
      </c>
      <c r="R16" s="46">
        <f>(SUM(N16:Q16)-MIN(N16:Q16)-MAX(N16:Q16))/2</f>
        <v>9</v>
      </c>
      <c r="S16" s="44"/>
      <c r="T16" s="56">
        <f>M16+R16-S16</f>
        <v>13</v>
      </c>
      <c r="U16" s="55"/>
      <c r="V16" s="100"/>
      <c r="W16" s="100"/>
      <c r="X16" s="100"/>
      <c r="Y16" s="45"/>
      <c r="Z16" s="46">
        <f>(SUM(V16:Y16)/3)</f>
        <v>0</v>
      </c>
      <c r="AA16" s="44"/>
      <c r="AB16" s="56">
        <f>U16+Z16-AA16</f>
        <v>0</v>
      </c>
      <c r="AC16" s="55"/>
      <c r="AD16" s="100"/>
      <c r="AE16" s="100"/>
      <c r="AF16" s="100"/>
      <c r="AG16" s="45"/>
      <c r="AH16" s="46">
        <f>(SUM(AD16:AG16)/3)</f>
        <v>0</v>
      </c>
      <c r="AI16" s="44"/>
      <c r="AJ16" s="56">
        <f>AC16+AH16-AI16</f>
        <v>0</v>
      </c>
      <c r="AK16" s="61">
        <f t="shared" si="0"/>
        <v>13</v>
      </c>
      <c r="AL16" s="265"/>
    </row>
    <row r="17" spans="1:39" ht="16.5" customHeight="1" thickBot="1">
      <c r="A17" s="194"/>
      <c r="B17" s="195"/>
      <c r="C17" s="196"/>
      <c r="D17" s="197"/>
      <c r="E17" s="214"/>
      <c r="F17" s="215"/>
      <c r="G17" s="215"/>
      <c r="H17" s="215"/>
      <c r="I17" s="215"/>
      <c r="J17" s="216"/>
      <c r="K17" s="217"/>
      <c r="L17" s="218">
        <f>SUM(L14:L16)-MIN(L14:L16)</f>
        <v>21.5</v>
      </c>
      <c r="M17" s="217"/>
      <c r="N17" s="215"/>
      <c r="O17" s="215"/>
      <c r="P17" s="215"/>
      <c r="Q17" s="215"/>
      <c r="R17" s="216"/>
      <c r="S17" s="217"/>
      <c r="T17" s="219">
        <f>SUM(T14:T16)-MIN(T14:T16)</f>
        <v>25.3</v>
      </c>
      <c r="U17" s="217"/>
      <c r="V17" s="215"/>
      <c r="W17" s="215"/>
      <c r="X17" s="215"/>
      <c r="Y17" s="215"/>
      <c r="Z17" s="216"/>
      <c r="AA17" s="217"/>
      <c r="AB17" s="219">
        <f>SUM(AB14:AB16)-MIN(AB14:AB16)</f>
        <v>23.933333333333334</v>
      </c>
      <c r="AC17" s="217"/>
      <c r="AD17" s="215"/>
      <c r="AE17" s="215"/>
      <c r="AF17" s="215"/>
      <c r="AG17" s="215"/>
      <c r="AH17" s="216"/>
      <c r="AI17" s="217"/>
      <c r="AJ17" s="220">
        <f>SUM(AJ14:AJ16)-MIN(AJ14:AJ16)</f>
        <v>24.533333333333331</v>
      </c>
      <c r="AK17" s="221">
        <f t="shared" si="0"/>
        <v>95.266666666666666</v>
      </c>
      <c r="AL17" s="266"/>
    </row>
    <row r="18" spans="1:39" ht="12.75" customHeight="1">
      <c r="A18" s="203" t="s">
        <v>170</v>
      </c>
      <c r="B18" s="148">
        <v>2005</v>
      </c>
      <c r="C18" s="90" t="s">
        <v>141</v>
      </c>
      <c r="D18" s="208" t="s">
        <v>142</v>
      </c>
      <c r="E18" s="53">
        <v>2</v>
      </c>
      <c r="F18" s="99">
        <v>9</v>
      </c>
      <c r="G18" s="99">
        <v>9</v>
      </c>
      <c r="H18" s="99">
        <v>9</v>
      </c>
      <c r="I18" s="48"/>
      <c r="J18" s="49">
        <f>(SUM(F18:I18)/3)</f>
        <v>9</v>
      </c>
      <c r="K18" s="47"/>
      <c r="L18" s="54">
        <f>E18+J18-K18</f>
        <v>11</v>
      </c>
      <c r="M18" s="53">
        <v>2.8</v>
      </c>
      <c r="N18" s="99">
        <v>9</v>
      </c>
      <c r="O18" s="99">
        <v>9.1</v>
      </c>
      <c r="P18" s="99">
        <v>9</v>
      </c>
      <c r="Q18" s="99">
        <v>9.1</v>
      </c>
      <c r="R18" s="49">
        <f>(SUM(N18:Q18)-MIN(N18:Q18)-MAX(N18:Q18))/2</f>
        <v>9.0500000000000007</v>
      </c>
      <c r="S18" s="47"/>
      <c r="T18" s="54">
        <f>M18+R18-S18</f>
        <v>11.850000000000001</v>
      </c>
      <c r="U18" s="53">
        <v>3.4</v>
      </c>
      <c r="V18" s="99">
        <v>8.9</v>
      </c>
      <c r="W18" s="99">
        <v>9</v>
      </c>
      <c r="X18" s="99">
        <v>8.9</v>
      </c>
      <c r="Y18" s="48"/>
      <c r="Z18" s="49">
        <f>(SUM(V18:Y18)/3)</f>
        <v>8.9333333333333318</v>
      </c>
      <c r="AA18" s="47"/>
      <c r="AB18" s="54">
        <f>U18+Z18-AA18</f>
        <v>12.333333333333332</v>
      </c>
      <c r="AC18" s="53">
        <v>3.2</v>
      </c>
      <c r="AD18" s="99">
        <v>8.3000000000000007</v>
      </c>
      <c r="AE18" s="99">
        <v>8.1999999999999993</v>
      </c>
      <c r="AF18" s="99">
        <v>8.5</v>
      </c>
      <c r="AG18" s="48"/>
      <c r="AH18" s="49">
        <f>(SUM(AD18:AG18)/3)</f>
        <v>8.3333333333333339</v>
      </c>
      <c r="AI18" s="47"/>
      <c r="AJ18" s="213">
        <f>AC18+AH18-AI18</f>
        <v>11.533333333333335</v>
      </c>
      <c r="AK18" s="236">
        <f t="shared" si="0"/>
        <v>46.716666666666669</v>
      </c>
      <c r="AL18" s="264" t="s">
        <v>17</v>
      </c>
    </row>
    <row r="19" spans="1:39" ht="12.75" customHeight="1">
      <c r="A19" s="204" t="s">
        <v>171</v>
      </c>
      <c r="B19" s="108">
        <v>2005</v>
      </c>
      <c r="C19" s="87" t="s">
        <v>141</v>
      </c>
      <c r="D19" s="209" t="s">
        <v>142</v>
      </c>
      <c r="E19" s="55">
        <v>2</v>
      </c>
      <c r="F19" s="100">
        <v>9.5</v>
      </c>
      <c r="G19" s="100">
        <v>9.6</v>
      </c>
      <c r="H19" s="100">
        <v>9.5</v>
      </c>
      <c r="I19" s="45"/>
      <c r="J19" s="46">
        <f>(SUM(F19:I19)/3)</f>
        <v>9.5333333333333332</v>
      </c>
      <c r="K19" s="44"/>
      <c r="L19" s="56">
        <f>E19+J19-K19</f>
        <v>11.533333333333333</v>
      </c>
      <c r="M19" s="55">
        <v>3.2</v>
      </c>
      <c r="N19" s="100">
        <v>8.4</v>
      </c>
      <c r="O19" s="100">
        <v>8.5</v>
      </c>
      <c r="P19" s="100">
        <v>8.5</v>
      </c>
      <c r="Q19" s="100">
        <v>8.3000000000000007</v>
      </c>
      <c r="R19" s="46">
        <f>(SUM(N19:Q19)-MIN(N19:Q19)-MAX(N19:Q19))/2</f>
        <v>8.4500000000000011</v>
      </c>
      <c r="S19" s="44"/>
      <c r="T19" s="56">
        <f>M19+R19-S19</f>
        <v>11.650000000000002</v>
      </c>
      <c r="U19" s="55">
        <v>3.8</v>
      </c>
      <c r="V19" s="100">
        <v>8.5</v>
      </c>
      <c r="W19" s="100">
        <v>8.1999999999999993</v>
      </c>
      <c r="X19" s="100">
        <v>7.7</v>
      </c>
      <c r="Y19" s="45"/>
      <c r="Z19" s="46">
        <f>(SUM(V19:Y19)/3)</f>
        <v>8.1333333333333329</v>
      </c>
      <c r="AA19" s="44"/>
      <c r="AB19" s="56">
        <f>U19+Z19-AA19</f>
        <v>11.933333333333334</v>
      </c>
      <c r="AC19" s="55">
        <v>3.6</v>
      </c>
      <c r="AD19" s="100">
        <v>8.8000000000000007</v>
      </c>
      <c r="AE19" s="100">
        <v>8.8000000000000007</v>
      </c>
      <c r="AF19" s="100">
        <v>8.8000000000000007</v>
      </c>
      <c r="AG19" s="45"/>
      <c r="AH19" s="46">
        <f>(SUM(AD19:AG19)/3)</f>
        <v>8.8000000000000007</v>
      </c>
      <c r="AI19" s="44"/>
      <c r="AJ19" s="211">
        <f>AC19+AH19-AI19</f>
        <v>12.4</v>
      </c>
      <c r="AK19" s="237">
        <f t="shared" si="0"/>
        <v>47.516666666666673</v>
      </c>
      <c r="AL19" s="271"/>
    </row>
    <row r="20" spans="1:39" ht="12.75" customHeight="1">
      <c r="A20" s="205"/>
      <c r="B20" s="159"/>
      <c r="C20" s="160"/>
      <c r="D20" s="178"/>
      <c r="E20" s="55"/>
      <c r="F20" s="100"/>
      <c r="G20" s="100"/>
      <c r="H20" s="100"/>
      <c r="I20" s="45"/>
      <c r="J20" s="46">
        <f>(SUM(F20:I20)/3)</f>
        <v>0</v>
      </c>
      <c r="K20" s="44"/>
      <c r="L20" s="56">
        <f>E20+J20-K20</f>
        <v>0</v>
      </c>
      <c r="M20" s="55"/>
      <c r="N20" s="100"/>
      <c r="O20" s="100"/>
      <c r="P20" s="100"/>
      <c r="Q20" s="100"/>
      <c r="R20" s="46">
        <f>(SUM(N20:Q20)-MIN(N20:Q20)-MAX(N20:Q20))/2</f>
        <v>0</v>
      </c>
      <c r="S20" s="44"/>
      <c r="T20" s="56">
        <f>M20+R20-S20</f>
        <v>0</v>
      </c>
      <c r="U20" s="55"/>
      <c r="V20" s="100"/>
      <c r="W20" s="100"/>
      <c r="X20" s="100"/>
      <c r="Y20" s="45"/>
      <c r="Z20" s="46">
        <f>(SUM(V20:Y20)/3)</f>
        <v>0</v>
      </c>
      <c r="AA20" s="44"/>
      <c r="AB20" s="56">
        <f>U20+Z20-AA20</f>
        <v>0</v>
      </c>
      <c r="AC20" s="55"/>
      <c r="AD20" s="100"/>
      <c r="AE20" s="100"/>
      <c r="AF20" s="100"/>
      <c r="AG20" s="45"/>
      <c r="AH20" s="46">
        <f>(SUM(AD20:AG20)/3)</f>
        <v>0</v>
      </c>
      <c r="AI20" s="44"/>
      <c r="AJ20" s="211">
        <f>AC20+AH20-AI20</f>
        <v>0</v>
      </c>
      <c r="AK20" s="237">
        <f t="shared" si="0"/>
        <v>0</v>
      </c>
      <c r="AL20" s="271"/>
    </row>
    <row r="21" spans="1:39" ht="16.5" customHeight="1" thickBot="1">
      <c r="A21" s="206"/>
      <c r="B21" s="207"/>
      <c r="C21" s="166"/>
      <c r="D21" s="210"/>
      <c r="E21" s="232"/>
      <c r="F21" s="233"/>
      <c r="G21" s="233"/>
      <c r="H21" s="233"/>
      <c r="I21" s="233"/>
      <c r="J21" s="170"/>
      <c r="K21" s="233"/>
      <c r="L21" s="234">
        <f>SUM(L18:L20)-MIN(L18:L20)</f>
        <v>22.533333333333331</v>
      </c>
      <c r="M21" s="232"/>
      <c r="N21" s="233"/>
      <c r="O21" s="233"/>
      <c r="P21" s="233"/>
      <c r="Q21" s="233"/>
      <c r="R21" s="170"/>
      <c r="S21" s="233"/>
      <c r="T21" s="234">
        <f>SUM(T18:T20)-MIN(T18:T20)</f>
        <v>23.500000000000004</v>
      </c>
      <c r="U21" s="232"/>
      <c r="V21" s="233"/>
      <c r="W21" s="233"/>
      <c r="X21" s="233"/>
      <c r="Y21" s="233"/>
      <c r="Z21" s="170"/>
      <c r="AA21" s="233"/>
      <c r="AB21" s="234">
        <f>SUM(AB18:AB20)-MIN(AB18:AB20)</f>
        <v>24.266666666666666</v>
      </c>
      <c r="AC21" s="235"/>
      <c r="AD21" s="229"/>
      <c r="AE21" s="229"/>
      <c r="AF21" s="229"/>
      <c r="AG21" s="229"/>
      <c r="AH21" s="230"/>
      <c r="AI21" s="229"/>
      <c r="AJ21" s="231">
        <f>SUM(AJ18:AJ20)-MIN(AJ18:AJ20)</f>
        <v>23.933333333333337</v>
      </c>
      <c r="AK21" s="238">
        <f t="shared" si="0"/>
        <v>94.233333333333334</v>
      </c>
      <c r="AL21" s="272"/>
    </row>
    <row r="22" spans="1:39" ht="12.75" customHeight="1" thickBot="1">
      <c r="A22" s="198" t="s">
        <v>162</v>
      </c>
      <c r="B22" s="199">
        <v>2004</v>
      </c>
      <c r="C22" s="102" t="s">
        <v>137</v>
      </c>
      <c r="D22" s="200" t="s">
        <v>124</v>
      </c>
      <c r="E22" s="222">
        <v>2</v>
      </c>
      <c r="F22" s="223">
        <v>9.5</v>
      </c>
      <c r="G22" s="223">
        <v>9.1</v>
      </c>
      <c r="H22" s="223">
        <v>8.9</v>
      </c>
      <c r="I22" s="224"/>
      <c r="J22" s="110">
        <f>(SUM(F22:I22)/3)</f>
        <v>9.1666666666666661</v>
      </c>
      <c r="K22" s="225"/>
      <c r="L22" s="226">
        <f>E22+J22-K22</f>
        <v>11.166666666666666</v>
      </c>
      <c r="M22" s="222">
        <v>2.8</v>
      </c>
      <c r="N22" s="223">
        <v>9.1</v>
      </c>
      <c r="O22" s="223">
        <v>9</v>
      </c>
      <c r="P22" s="223">
        <v>9</v>
      </c>
      <c r="Q22" s="223">
        <v>9.1</v>
      </c>
      <c r="R22" s="110">
        <f>(SUM(N22:Q22)-MIN(N22:Q22)-MAX(N22:Q22))/2</f>
        <v>9.0500000000000007</v>
      </c>
      <c r="S22" s="225"/>
      <c r="T22" s="226">
        <f>M22+R22-S22</f>
        <v>11.850000000000001</v>
      </c>
      <c r="U22" s="222">
        <v>3.7</v>
      </c>
      <c r="V22" s="223">
        <v>7.3</v>
      </c>
      <c r="W22" s="223">
        <v>7.5</v>
      </c>
      <c r="X22" s="223">
        <v>6.5</v>
      </c>
      <c r="Y22" s="224"/>
      <c r="Z22" s="110">
        <f>(SUM(V22:Y22)/3)</f>
        <v>7.1000000000000005</v>
      </c>
      <c r="AA22" s="225"/>
      <c r="AB22" s="227">
        <f>U22+Z22-AA22</f>
        <v>10.8</v>
      </c>
      <c r="AC22" s="57">
        <v>3.9</v>
      </c>
      <c r="AD22" s="101">
        <v>8.4</v>
      </c>
      <c r="AE22" s="101">
        <v>8.3000000000000007</v>
      </c>
      <c r="AF22" s="101">
        <v>8.5</v>
      </c>
      <c r="AG22" s="51"/>
      <c r="AH22" s="52">
        <f>(SUM(AD22:AG22)/3)</f>
        <v>8.4</v>
      </c>
      <c r="AI22" s="50"/>
      <c r="AJ22" s="212">
        <f>AC22+AH22-AI22</f>
        <v>12.3</v>
      </c>
      <c r="AK22" s="239">
        <f t="shared" ref="AK22:AK29" si="1">L22+T22+AB22+AJ22</f>
        <v>46.11666666666666</v>
      </c>
      <c r="AL22" s="264" t="s">
        <v>18</v>
      </c>
    </row>
    <row r="23" spans="1:39" ht="12.75" customHeight="1">
      <c r="A23" s="107" t="s">
        <v>163</v>
      </c>
      <c r="B23" s="108">
        <v>2005</v>
      </c>
      <c r="C23" s="87" t="s">
        <v>137</v>
      </c>
      <c r="D23" s="92" t="s">
        <v>124</v>
      </c>
      <c r="E23" s="55">
        <v>2</v>
      </c>
      <c r="F23" s="100">
        <v>9.1999999999999993</v>
      </c>
      <c r="G23" s="100">
        <v>9.3000000000000007</v>
      </c>
      <c r="H23" s="100">
        <v>9.1</v>
      </c>
      <c r="I23" s="45"/>
      <c r="J23" s="46">
        <f>(SUM(F23:I23)/3)</f>
        <v>9.2000000000000011</v>
      </c>
      <c r="K23" s="44"/>
      <c r="L23" s="56">
        <f>E23+J23-K23</f>
        <v>11.200000000000001</v>
      </c>
      <c r="M23" s="55">
        <v>2.8</v>
      </c>
      <c r="N23" s="100">
        <v>8.8000000000000007</v>
      </c>
      <c r="O23" s="100">
        <v>8.9</v>
      </c>
      <c r="P23" s="100">
        <v>8.9</v>
      </c>
      <c r="Q23" s="100">
        <v>9.1</v>
      </c>
      <c r="R23" s="46">
        <f>(SUM(N23:Q23)-MIN(N23:Q23)-MAX(N23:Q23))/2</f>
        <v>8.9000000000000021</v>
      </c>
      <c r="S23" s="44"/>
      <c r="T23" s="56">
        <f>M23+R23-S23</f>
        <v>11.700000000000003</v>
      </c>
      <c r="U23" s="55">
        <v>3.8</v>
      </c>
      <c r="V23" s="100">
        <v>8.5</v>
      </c>
      <c r="W23" s="100">
        <v>8.6999999999999993</v>
      </c>
      <c r="X23" s="100">
        <v>8.1999999999999993</v>
      </c>
      <c r="Y23" s="45"/>
      <c r="Z23" s="46">
        <f>(SUM(V23:Y23)/3)</f>
        <v>8.4666666666666668</v>
      </c>
      <c r="AA23" s="44"/>
      <c r="AB23" s="56">
        <f>U23+Z23-AA23</f>
        <v>12.266666666666666</v>
      </c>
      <c r="AC23" s="222">
        <v>3.9</v>
      </c>
      <c r="AD23" s="223">
        <v>8.4</v>
      </c>
      <c r="AE23" s="223">
        <v>8.5</v>
      </c>
      <c r="AF23" s="223">
        <v>8.1999999999999993</v>
      </c>
      <c r="AG23" s="224"/>
      <c r="AH23" s="110">
        <f>(SUM(AD23:AG23)/3)</f>
        <v>8.3666666666666654</v>
      </c>
      <c r="AI23" s="225"/>
      <c r="AJ23" s="226">
        <f>AC23+AH23-AI23</f>
        <v>12.266666666666666</v>
      </c>
      <c r="AK23" s="228">
        <f t="shared" si="1"/>
        <v>47.433333333333337</v>
      </c>
      <c r="AL23" s="265"/>
    </row>
    <row r="24" spans="1:39" ht="12.75" customHeight="1">
      <c r="A24" s="107" t="s">
        <v>164</v>
      </c>
      <c r="B24" s="108">
        <v>2006</v>
      </c>
      <c r="C24" s="87" t="s">
        <v>137</v>
      </c>
      <c r="D24" s="92" t="s">
        <v>124</v>
      </c>
      <c r="E24" s="55">
        <v>2</v>
      </c>
      <c r="F24" s="100">
        <v>9.1</v>
      </c>
      <c r="G24" s="100">
        <v>9</v>
      </c>
      <c r="H24" s="100">
        <v>9.1</v>
      </c>
      <c r="I24" s="45"/>
      <c r="J24" s="46">
        <f>(SUM(F24:I24)/3)</f>
        <v>9.0666666666666682</v>
      </c>
      <c r="K24" s="44"/>
      <c r="L24" s="56">
        <f>E24+J24-K24</f>
        <v>11.066666666666668</v>
      </c>
      <c r="M24" s="55">
        <v>2.4</v>
      </c>
      <c r="N24" s="100">
        <v>8.4</v>
      </c>
      <c r="O24" s="100">
        <v>8.3000000000000007</v>
      </c>
      <c r="P24" s="100">
        <v>8.3000000000000007</v>
      </c>
      <c r="Q24" s="100">
        <v>8.8000000000000007</v>
      </c>
      <c r="R24" s="46">
        <f>(SUM(N24:Q24)-MIN(N24:Q24)-MAX(N24:Q24))/2</f>
        <v>8.3500000000000014</v>
      </c>
      <c r="S24" s="44"/>
      <c r="T24" s="56">
        <f>M24+R24-S24</f>
        <v>10.750000000000002</v>
      </c>
      <c r="U24" s="55">
        <v>3.9</v>
      </c>
      <c r="V24" s="100">
        <v>7.1</v>
      </c>
      <c r="W24" s="100">
        <v>7</v>
      </c>
      <c r="X24" s="100">
        <v>6.7</v>
      </c>
      <c r="Y24" s="45"/>
      <c r="Z24" s="46">
        <f>(SUM(V24:Y24)/3)</f>
        <v>6.9333333333333336</v>
      </c>
      <c r="AA24" s="44"/>
      <c r="AB24" s="56">
        <f>U24+Z24-AA24</f>
        <v>10.833333333333334</v>
      </c>
      <c r="AC24" s="55">
        <v>3.7</v>
      </c>
      <c r="AD24" s="100">
        <v>8</v>
      </c>
      <c r="AE24" s="100">
        <v>8.1</v>
      </c>
      <c r="AF24" s="100">
        <v>8.1999999999999993</v>
      </c>
      <c r="AG24" s="45"/>
      <c r="AH24" s="46">
        <f>(SUM(AD24:AG24)/3)</f>
        <v>8.1</v>
      </c>
      <c r="AI24" s="44"/>
      <c r="AJ24" s="56">
        <f>AC24+AH24-AI24</f>
        <v>11.8</v>
      </c>
      <c r="AK24" s="61">
        <f t="shared" si="1"/>
        <v>44.45</v>
      </c>
      <c r="AL24" s="265"/>
    </row>
    <row r="25" spans="1:39" ht="16.5" customHeight="1" thickBot="1">
      <c r="A25" s="164"/>
      <c r="B25" s="165"/>
      <c r="C25" s="166"/>
      <c r="D25" s="167"/>
      <c r="E25" s="168"/>
      <c r="F25" s="169"/>
      <c r="G25" s="169"/>
      <c r="H25" s="169"/>
      <c r="I25" s="169"/>
      <c r="J25" s="170"/>
      <c r="K25" s="171"/>
      <c r="L25" s="172">
        <f>SUM(L22:L24)-MIN(L22:L24)</f>
        <v>22.366666666666667</v>
      </c>
      <c r="M25" s="171"/>
      <c r="N25" s="169"/>
      <c r="O25" s="169"/>
      <c r="P25" s="169"/>
      <c r="Q25" s="169"/>
      <c r="R25" s="170"/>
      <c r="S25" s="171"/>
      <c r="T25" s="173">
        <f>SUM(T22:T24)-MIN(T22:T24)</f>
        <v>23.550000000000004</v>
      </c>
      <c r="U25" s="171"/>
      <c r="V25" s="169"/>
      <c r="W25" s="169"/>
      <c r="X25" s="169"/>
      <c r="Y25" s="169"/>
      <c r="Z25" s="170"/>
      <c r="AA25" s="171"/>
      <c r="AB25" s="173">
        <f>SUM(AB22:AB24)-MIN(AB22:AB24)</f>
        <v>23.099999999999998</v>
      </c>
      <c r="AC25" s="171"/>
      <c r="AD25" s="169"/>
      <c r="AE25" s="169"/>
      <c r="AF25" s="169"/>
      <c r="AG25" s="169"/>
      <c r="AH25" s="170"/>
      <c r="AI25" s="171"/>
      <c r="AJ25" s="174">
        <f>SUM(AJ22:AJ24)-MIN(AJ22:AJ24)</f>
        <v>24.566666666666666</v>
      </c>
      <c r="AK25" s="193">
        <f t="shared" si="1"/>
        <v>93.583333333333329</v>
      </c>
      <c r="AL25" s="266"/>
    </row>
    <row r="26" spans="1:39" ht="12.75" customHeight="1">
      <c r="A26" s="87" t="s">
        <v>38</v>
      </c>
      <c r="B26" s="108">
        <v>2006</v>
      </c>
      <c r="C26" s="87" t="s">
        <v>133</v>
      </c>
      <c r="D26" s="92" t="s">
        <v>50</v>
      </c>
      <c r="E26" s="55">
        <v>2</v>
      </c>
      <c r="F26" s="100">
        <v>9</v>
      </c>
      <c r="G26" s="100">
        <v>8.9</v>
      </c>
      <c r="H26" s="100">
        <v>9</v>
      </c>
      <c r="I26" s="45"/>
      <c r="J26" s="46">
        <f>(SUM(F26:I26)/3)</f>
        <v>8.9666666666666668</v>
      </c>
      <c r="K26" s="44"/>
      <c r="L26" s="56">
        <f>E26+J26-K26</f>
        <v>10.966666666666667</v>
      </c>
      <c r="M26" s="55">
        <v>2.2999999999999998</v>
      </c>
      <c r="N26" s="100">
        <v>9.4</v>
      </c>
      <c r="O26" s="100">
        <v>9.4</v>
      </c>
      <c r="P26" s="100">
        <v>9.4</v>
      </c>
      <c r="Q26" s="100">
        <v>9.1999999999999993</v>
      </c>
      <c r="R26" s="46">
        <f>(SUM(N26:Q26)-MIN(N26:Q26)-MAX(N26:Q26))/2</f>
        <v>9.4000000000000021</v>
      </c>
      <c r="S26" s="44"/>
      <c r="T26" s="56">
        <f>M26+R26-S26</f>
        <v>11.700000000000003</v>
      </c>
      <c r="U26" s="55">
        <v>3.6</v>
      </c>
      <c r="V26" s="100">
        <v>6.8</v>
      </c>
      <c r="W26" s="100">
        <v>7.2</v>
      </c>
      <c r="X26" s="100">
        <v>7.2</v>
      </c>
      <c r="Y26" s="45"/>
      <c r="Z26" s="46">
        <f>(SUM(V26:Y26)/3)</f>
        <v>7.0666666666666664</v>
      </c>
      <c r="AA26" s="44"/>
      <c r="AB26" s="56">
        <f>U26+Z26-AA26</f>
        <v>10.666666666666666</v>
      </c>
      <c r="AC26" s="55">
        <v>3.5</v>
      </c>
      <c r="AD26" s="100">
        <v>8.5</v>
      </c>
      <c r="AE26" s="100">
        <v>8.3000000000000007</v>
      </c>
      <c r="AF26" s="100">
        <v>8.5</v>
      </c>
      <c r="AG26" s="45"/>
      <c r="AH26" s="46">
        <f>(SUM(AD26:AG26)/3)</f>
        <v>8.4333333333333336</v>
      </c>
      <c r="AI26" s="44"/>
      <c r="AJ26" s="56">
        <f>AC26+AH26-AI26</f>
        <v>11.933333333333334</v>
      </c>
      <c r="AK26" s="61">
        <f t="shared" si="1"/>
        <v>45.266666666666666</v>
      </c>
      <c r="AL26" s="267" t="s">
        <v>19</v>
      </c>
    </row>
    <row r="27" spans="1:39" ht="13.5" customHeight="1">
      <c r="A27" s="87" t="s">
        <v>166</v>
      </c>
      <c r="B27" s="108">
        <v>2005</v>
      </c>
      <c r="C27" s="87" t="s">
        <v>133</v>
      </c>
      <c r="D27" s="92" t="s">
        <v>50</v>
      </c>
      <c r="E27" s="55">
        <v>2</v>
      </c>
      <c r="F27" s="100">
        <v>8</v>
      </c>
      <c r="G27" s="100">
        <v>8.1999999999999993</v>
      </c>
      <c r="H27" s="100">
        <v>8.1999999999999993</v>
      </c>
      <c r="I27" s="45"/>
      <c r="J27" s="46">
        <f>(SUM(F27:I27)/3)</f>
        <v>8.1333333333333329</v>
      </c>
      <c r="K27" s="44"/>
      <c r="L27" s="56">
        <f>E27+J27-K27</f>
        <v>10.133333333333333</v>
      </c>
      <c r="M27" s="55">
        <v>2.6</v>
      </c>
      <c r="N27" s="100">
        <v>7.6</v>
      </c>
      <c r="O27" s="100">
        <v>7.6</v>
      </c>
      <c r="P27" s="100">
        <v>7.7</v>
      </c>
      <c r="Q27" s="100">
        <v>7.7</v>
      </c>
      <c r="R27" s="46">
        <f>(SUM(N27:Q27)-MIN(N27:Q27)-MAX(N27:Q27))/2</f>
        <v>7.65</v>
      </c>
      <c r="S27" s="44"/>
      <c r="T27" s="56">
        <f>M27+R27-S27</f>
        <v>10.25</v>
      </c>
      <c r="U27" s="55">
        <v>2.9</v>
      </c>
      <c r="V27" s="100">
        <v>8</v>
      </c>
      <c r="W27" s="100">
        <v>7.7</v>
      </c>
      <c r="X27" s="100">
        <v>8</v>
      </c>
      <c r="Y27" s="45"/>
      <c r="Z27" s="46">
        <f>(SUM(V27:Y27)/3)</f>
        <v>7.8999999999999995</v>
      </c>
      <c r="AA27" s="44"/>
      <c r="AB27" s="56">
        <f>U27+Z27-AA27</f>
        <v>10.799999999999999</v>
      </c>
      <c r="AC27" s="55">
        <v>3.5</v>
      </c>
      <c r="AD27" s="100">
        <v>7.5</v>
      </c>
      <c r="AE27" s="100">
        <v>7.6</v>
      </c>
      <c r="AF27" s="100">
        <v>8</v>
      </c>
      <c r="AG27" s="45"/>
      <c r="AH27" s="46">
        <f>(SUM(AD27:AG27)/3)</f>
        <v>7.7</v>
      </c>
      <c r="AI27" s="44"/>
      <c r="AJ27" s="56">
        <f>AC27+AH27-AI27</f>
        <v>11.2</v>
      </c>
      <c r="AK27" s="61">
        <f t="shared" si="1"/>
        <v>42.383333333333326</v>
      </c>
      <c r="AL27" s="265"/>
    </row>
    <row r="28" spans="1:39" ht="12.75" customHeight="1">
      <c r="A28" s="87" t="s">
        <v>34</v>
      </c>
      <c r="B28" s="108">
        <v>2006</v>
      </c>
      <c r="C28" s="87" t="s">
        <v>133</v>
      </c>
      <c r="D28" s="92" t="s">
        <v>50</v>
      </c>
      <c r="E28" s="55">
        <v>2.4</v>
      </c>
      <c r="F28" s="100">
        <v>9.1999999999999993</v>
      </c>
      <c r="G28" s="100">
        <v>9.1</v>
      </c>
      <c r="H28" s="100">
        <v>9.1</v>
      </c>
      <c r="I28" s="45"/>
      <c r="J28" s="46">
        <f>(SUM(F28:I28)/3)</f>
        <v>9.1333333333333329</v>
      </c>
      <c r="K28" s="44"/>
      <c r="L28" s="56">
        <f>E28+J28-K28</f>
        <v>11.533333333333333</v>
      </c>
      <c r="M28" s="55">
        <v>3</v>
      </c>
      <c r="N28" s="100">
        <v>8.5</v>
      </c>
      <c r="O28" s="100">
        <v>8.5</v>
      </c>
      <c r="P28" s="100">
        <v>8.3000000000000007</v>
      </c>
      <c r="Q28" s="100">
        <v>8.5</v>
      </c>
      <c r="R28" s="46">
        <f>(SUM(N28:Q28)-MIN(N28:Q28)-MAX(N28:Q28))/2</f>
        <v>8.4999999999999982</v>
      </c>
      <c r="S28" s="44"/>
      <c r="T28" s="56">
        <f>M28+R28-S28</f>
        <v>11.499999999999998</v>
      </c>
      <c r="U28" s="55">
        <v>3.9</v>
      </c>
      <c r="V28" s="100">
        <v>6.8</v>
      </c>
      <c r="W28" s="100">
        <v>6.5</v>
      </c>
      <c r="X28" s="100">
        <v>6.4</v>
      </c>
      <c r="Y28" s="45"/>
      <c r="Z28" s="46">
        <f>(SUM(V28:Y28)/3)</f>
        <v>6.5666666666666673</v>
      </c>
      <c r="AA28" s="44"/>
      <c r="AB28" s="56">
        <f>U28+Z28-AA28</f>
        <v>10.466666666666667</v>
      </c>
      <c r="AC28" s="55">
        <v>3.6</v>
      </c>
      <c r="AD28" s="100">
        <v>8.1999999999999993</v>
      </c>
      <c r="AE28" s="100">
        <v>8.1</v>
      </c>
      <c r="AF28" s="100">
        <v>8</v>
      </c>
      <c r="AG28" s="45"/>
      <c r="AH28" s="46">
        <f>(SUM(AD28:AG28)/3)</f>
        <v>8.1</v>
      </c>
      <c r="AI28" s="44"/>
      <c r="AJ28" s="56">
        <f>AC28+AH28-AI28</f>
        <v>11.7</v>
      </c>
      <c r="AK28" s="61">
        <f t="shared" si="1"/>
        <v>45.2</v>
      </c>
      <c r="AL28" s="265"/>
    </row>
    <row r="29" spans="1:39" ht="16.5" customHeight="1" thickBot="1">
      <c r="A29" s="164"/>
      <c r="B29" s="165"/>
      <c r="C29" s="166"/>
      <c r="D29" s="167"/>
      <c r="E29" s="168"/>
      <c r="F29" s="169"/>
      <c r="G29" s="169"/>
      <c r="H29" s="169"/>
      <c r="I29" s="169"/>
      <c r="J29" s="170"/>
      <c r="K29" s="171"/>
      <c r="L29" s="172">
        <f>SUM(L26:L28)-MIN(L26:L28)</f>
        <v>22.5</v>
      </c>
      <c r="M29" s="171"/>
      <c r="N29" s="169"/>
      <c r="O29" s="169"/>
      <c r="P29" s="169"/>
      <c r="Q29" s="169"/>
      <c r="R29" s="170"/>
      <c r="S29" s="171"/>
      <c r="T29" s="173">
        <f>SUM(T26:T28)-MIN(T26:T28)</f>
        <v>23.200000000000003</v>
      </c>
      <c r="U29" s="171"/>
      <c r="V29" s="169"/>
      <c r="W29" s="169"/>
      <c r="X29" s="169"/>
      <c r="Y29" s="169"/>
      <c r="Z29" s="170"/>
      <c r="AA29" s="171"/>
      <c r="AB29" s="173">
        <f>SUM(AB26:AB28)-MIN(AB26:AB28)</f>
        <v>21.466666666666661</v>
      </c>
      <c r="AC29" s="171"/>
      <c r="AD29" s="169"/>
      <c r="AE29" s="169"/>
      <c r="AF29" s="169"/>
      <c r="AG29" s="169"/>
      <c r="AH29" s="170"/>
      <c r="AI29" s="171"/>
      <c r="AJ29" s="174">
        <f>SUM(AJ26:AJ28)-MIN(AJ26:AJ28)</f>
        <v>23.633333333333329</v>
      </c>
      <c r="AK29" s="193">
        <f t="shared" si="1"/>
        <v>90.799999999999983</v>
      </c>
      <c r="AL29" s="266"/>
    </row>
    <row r="30" spans="1:39" ht="19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R30" s="1"/>
      <c r="Z30" s="1"/>
      <c r="AH30" s="1"/>
      <c r="AK30" s="1"/>
    </row>
    <row r="31" spans="1:39" s="112" customFormat="1" ht="15">
      <c r="A31" s="123" t="s">
        <v>30</v>
      </c>
      <c r="C31" s="125" t="s">
        <v>131</v>
      </c>
      <c r="D31" s="126" t="s">
        <v>132</v>
      </c>
      <c r="F31" s="127"/>
      <c r="G31" s="128" t="s">
        <v>121</v>
      </c>
      <c r="H31" s="129"/>
      <c r="I31" s="129"/>
      <c r="J31" s="129"/>
      <c r="K31" s="129"/>
      <c r="L31" s="130"/>
      <c r="M31" s="129"/>
      <c r="N31" s="131"/>
      <c r="O31" s="128" t="s">
        <v>123</v>
      </c>
      <c r="P31" s="123"/>
      <c r="Q31" s="123"/>
      <c r="R31" s="123"/>
      <c r="S31" s="123"/>
      <c r="T31" s="123"/>
      <c r="U31" s="123"/>
      <c r="V31" s="123"/>
      <c r="W31" s="128" t="s">
        <v>50</v>
      </c>
      <c r="X31" s="123"/>
      <c r="Y31" s="123"/>
      <c r="Z31" s="123"/>
      <c r="AA31" s="123"/>
      <c r="AB31" s="123"/>
      <c r="AC31" s="123"/>
      <c r="AD31" s="123"/>
      <c r="AE31" s="128" t="s">
        <v>29</v>
      </c>
      <c r="AF31" s="123"/>
      <c r="AG31" s="123"/>
      <c r="AH31" s="121"/>
      <c r="AI31" s="132"/>
      <c r="AJ31" s="121"/>
      <c r="AK31" s="133"/>
      <c r="AL31" s="134"/>
      <c r="AM31" s="124"/>
    </row>
    <row r="32" spans="1:39" s="112" customFormat="1" ht="15">
      <c r="A32" s="123" t="s">
        <v>31</v>
      </c>
      <c r="C32" s="125" t="s">
        <v>43</v>
      </c>
      <c r="E32" s="135"/>
      <c r="F32" s="127"/>
      <c r="G32" s="136" t="s">
        <v>172</v>
      </c>
      <c r="H32" s="127"/>
      <c r="I32" s="127"/>
      <c r="J32" s="127"/>
      <c r="K32" s="127"/>
      <c r="L32" s="137"/>
      <c r="M32" s="127"/>
      <c r="N32" s="138"/>
      <c r="O32" s="136" t="s">
        <v>124</v>
      </c>
      <c r="W32" s="136" t="s">
        <v>127</v>
      </c>
      <c r="AE32" s="136" t="s">
        <v>129</v>
      </c>
      <c r="AH32" s="121"/>
      <c r="AI32" s="132"/>
      <c r="AJ32" s="121"/>
      <c r="AK32" s="133"/>
      <c r="AL32" s="134"/>
      <c r="AM32" s="124"/>
    </row>
    <row r="33" spans="1:39" s="112" customFormat="1" ht="15">
      <c r="A33" s="123" t="s">
        <v>32</v>
      </c>
      <c r="C33" s="125" t="s">
        <v>44</v>
      </c>
      <c r="F33" s="127"/>
      <c r="G33" s="136" t="s">
        <v>122</v>
      </c>
      <c r="H33" s="127"/>
      <c r="I33" s="127"/>
      <c r="J33" s="127"/>
      <c r="K33" s="137"/>
      <c r="L33" s="127"/>
      <c r="M33" s="138"/>
      <c r="O33" s="112" t="s">
        <v>125</v>
      </c>
      <c r="W33" s="112" t="s">
        <v>128</v>
      </c>
      <c r="AE33" s="112" t="s">
        <v>130</v>
      </c>
      <c r="AG33" s="121"/>
      <c r="AH33" s="121"/>
      <c r="AI33" s="132"/>
      <c r="AJ33" s="121"/>
      <c r="AK33" s="133"/>
      <c r="AL33" s="134"/>
      <c r="AM33" s="124"/>
    </row>
    <row r="34" spans="1:39" s="112" customFormat="1" ht="15">
      <c r="A34" s="122"/>
      <c r="B34" s="123"/>
      <c r="C34" s="124"/>
      <c r="D34" s="125"/>
      <c r="F34" s="127"/>
      <c r="G34" s="127"/>
      <c r="H34" s="127"/>
      <c r="I34" s="127"/>
      <c r="J34" s="127"/>
      <c r="K34" s="137"/>
      <c r="L34" s="127"/>
      <c r="M34" s="138"/>
      <c r="O34" s="112" t="s">
        <v>126</v>
      </c>
      <c r="AG34" s="121"/>
      <c r="AH34" s="121"/>
      <c r="AI34" s="132"/>
      <c r="AJ34" s="121"/>
      <c r="AK34" s="133"/>
      <c r="AL34" s="134"/>
      <c r="AM34" s="124"/>
    </row>
    <row r="35" spans="1:3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R35" s="1"/>
      <c r="Z35" s="1"/>
      <c r="AH35" s="1"/>
      <c r="AK35" s="1"/>
    </row>
    <row r="36" spans="1:39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R36" s="1"/>
      <c r="Z36" s="1"/>
      <c r="AH36" s="1"/>
      <c r="AK36" s="1"/>
    </row>
    <row r="37" spans="1:39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R37" s="1"/>
      <c r="Z37" s="1"/>
      <c r="AH37" s="1"/>
      <c r="AK37" s="1"/>
    </row>
    <row r="38" spans="1:39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R38" s="1"/>
      <c r="Z38" s="1"/>
      <c r="AH38" s="1"/>
      <c r="AK38" s="1"/>
    </row>
    <row r="39" spans="1:39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R39" s="1"/>
      <c r="Z39" s="1"/>
      <c r="AH39" s="1"/>
      <c r="AK39" s="1"/>
    </row>
    <row r="40" spans="1:3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R40" s="1"/>
      <c r="Z40" s="1"/>
      <c r="AH40" s="1"/>
      <c r="AK40" s="1"/>
    </row>
  </sheetData>
  <mergeCells count="8">
    <mergeCell ref="AL22:AL25"/>
    <mergeCell ref="AL26:AL29"/>
    <mergeCell ref="A1:AK1"/>
    <mergeCell ref="AK6:AK9"/>
    <mergeCell ref="AL6:AL9"/>
    <mergeCell ref="AL10:AL13"/>
    <mergeCell ref="AL14:AL17"/>
    <mergeCell ref="AL18:AL21"/>
  </mergeCells>
  <pageMargins left="0.11811023622047245" right="0.11811023622047245" top="0.55118110236220474" bottom="0.35433070866141736" header="0.31496062992125984" footer="0.31496062992125984"/>
  <pageSetup paperSize="9" scale="77" fitToHeight="2" orientation="landscape" r:id="rId1"/>
  <drawing r:id="rId2"/>
  <legacyDrawing r:id="rId3"/>
  <oleObjects>
    <oleObject progId="Obrázek programu Paintbrush" shapeId="2764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Nalml.ž.B</vt:lpstr>
      <vt:lpstr>ml.ž.B</vt:lpstr>
      <vt:lpstr>st.ž.B</vt:lpstr>
      <vt:lpstr>Najml.ž.dr.</vt:lpstr>
      <vt:lpstr>Ml.ž.dr.</vt:lpstr>
      <vt:lpstr>St.ž.dr.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Kutik</dc:creator>
  <cp:lastModifiedBy>Dášenka</cp:lastModifiedBy>
  <cp:lastPrinted>2017-05-16T08:18:07Z</cp:lastPrinted>
  <dcterms:created xsi:type="dcterms:W3CDTF">2012-05-13T08:07:55Z</dcterms:created>
  <dcterms:modified xsi:type="dcterms:W3CDTF">2017-06-12T19:07:32Z</dcterms:modified>
</cp:coreProperties>
</file>